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BSITE\EXCELDASHBOARDSCHOOL.COM\_CIKKEK - videók\076_R_Gauge_Widget_Tools\CIKK! - dashboard widget kit\"/>
    </mc:Choice>
  </mc:AlternateContent>
  <bookViews>
    <workbookView xWindow="0" yWindow="0" windowWidth="28800" windowHeight="12435" activeTab="3"/>
  </bookViews>
  <sheets>
    <sheet name="simple" sheetId="4" r:id="rId1"/>
    <sheet name="semi" sheetId="2" r:id="rId2"/>
    <sheet name="quarter" sheetId="5" r:id="rId3"/>
    <sheet name="blinker" sheetId="1" r:id="rId4"/>
    <sheet name="Single Blinker" sheetId="3" r:id="rId5"/>
  </sheets>
  <calcPr calcId="152511"/>
</workbook>
</file>

<file path=xl/calcChain.xml><?xml version="1.0" encoding="utf-8"?>
<calcChain xmlns="http://schemas.openxmlformats.org/spreadsheetml/2006/main">
  <c r="W19" i="5" l="1"/>
  <c r="W10" i="5" s="1"/>
  <c r="S20" i="5"/>
  <c r="S21" i="5" s="1"/>
  <c r="S9" i="5"/>
  <c r="O19" i="4"/>
  <c r="O18" i="4" s="1"/>
  <c r="L14" i="4"/>
  <c r="L15" i="4" s="1"/>
  <c r="L18" i="4" s="1"/>
  <c r="L20" i="4" s="1"/>
  <c r="L9" i="4"/>
  <c r="S14" i="1"/>
  <c r="S8" i="1" s="1"/>
  <c r="J9" i="1"/>
  <c r="J25" i="2"/>
  <c r="M22" i="2"/>
  <c r="M14" i="2" s="1"/>
  <c r="J12" i="2"/>
  <c r="E17" i="1"/>
  <c r="M12" i="1" l="1"/>
  <c r="J15" i="2"/>
  <c r="J17" i="2" s="1"/>
  <c r="W15" i="5"/>
  <c r="W11" i="5"/>
  <c r="W16" i="5"/>
  <c r="W12" i="5"/>
  <c r="W17" i="5"/>
  <c r="W13" i="5"/>
  <c r="W18" i="5"/>
  <c r="W14" i="5"/>
  <c r="S14" i="5"/>
  <c r="S15" i="5" s="1"/>
  <c r="O12" i="4"/>
  <c r="O15" i="4"/>
  <c r="O17" i="4"/>
  <c r="O11" i="4"/>
  <c r="O14" i="4"/>
  <c r="O10" i="4"/>
  <c r="O13" i="4"/>
  <c r="O16" i="4"/>
  <c r="L21" i="4"/>
  <c r="M13" i="1"/>
  <c r="S13" i="1"/>
  <c r="S4" i="1"/>
  <c r="S5" i="1"/>
  <c r="S9" i="1"/>
  <c r="S6" i="1"/>
  <c r="S10" i="1"/>
  <c r="S11" i="1"/>
  <c r="S7" i="1"/>
  <c r="S12" i="1"/>
  <c r="M18" i="2"/>
  <c r="M12" i="2"/>
  <c r="M13" i="2"/>
  <c r="M19" i="2"/>
  <c r="M15" i="2"/>
  <c r="M20" i="2"/>
  <c r="M16" i="2"/>
  <c r="M21" i="2"/>
  <c r="M17" i="2"/>
  <c r="J18" i="2" l="1"/>
  <c r="M9" i="1"/>
  <c r="J12" i="1" s="1"/>
  <c r="J14" i="1" l="1"/>
  <c r="J15" i="1" s="1"/>
  <c r="W9" i="5" l="1"/>
</calcChain>
</file>

<file path=xl/sharedStrings.xml><?xml version="1.0" encoding="utf-8"?>
<sst xmlns="http://schemas.openxmlformats.org/spreadsheetml/2006/main" count="127" uniqueCount="40">
  <si>
    <t>Amber</t>
  </si>
  <si>
    <t>Green</t>
  </si>
  <si>
    <t>Gap</t>
  </si>
  <si>
    <t>Value</t>
  </si>
  <si>
    <t>Pointer</t>
  </si>
  <si>
    <t>Remaining</t>
  </si>
  <si>
    <t>Target</t>
  </si>
  <si>
    <t>Current</t>
  </si>
  <si>
    <t>Red</t>
  </si>
  <si>
    <t>Scale Settings</t>
  </si>
  <si>
    <t>Total</t>
  </si>
  <si>
    <t>Pointer Settings</t>
  </si>
  <si>
    <t>Target Settings</t>
  </si>
  <si>
    <t>Actual</t>
  </si>
  <si>
    <t>Label Settings</t>
  </si>
  <si>
    <t>Label 1</t>
  </si>
  <si>
    <t>Label 2</t>
  </si>
  <si>
    <t>Label 3</t>
  </si>
  <si>
    <t>Label 4</t>
  </si>
  <si>
    <t>Label 5</t>
  </si>
  <si>
    <t>Label 6</t>
  </si>
  <si>
    <t>Label 7</t>
  </si>
  <si>
    <t>Label 8</t>
  </si>
  <si>
    <t>Label 9</t>
  </si>
  <si>
    <t>Label 10</t>
  </si>
  <si>
    <t>Label 0</t>
  </si>
  <si>
    <t>Label Position</t>
  </si>
  <si>
    <t>Label Value</t>
  </si>
  <si>
    <t>Helper</t>
  </si>
  <si>
    <t>Percentage</t>
  </si>
  <si>
    <t>Percent</t>
  </si>
  <si>
    <t>Sub blinker</t>
  </si>
  <si>
    <t>Red Limit</t>
  </si>
  <si>
    <t>Amber Limit</t>
  </si>
  <si>
    <t>Label Assist</t>
  </si>
  <si>
    <t>End</t>
  </si>
  <si>
    <t>End Gap</t>
  </si>
  <si>
    <t>Current Value</t>
  </si>
  <si>
    <t>Label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</si>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</sst>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6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9" fontId="0" fillId="0" borderId="1" xfId="1" applyFont="1" applyBorder="1"/>
    <xf numFmtId="0" fontId="0" fillId="2" borderId="0" xfId="0" applyFill="1"/>
    <xf numFmtId="0" fontId="0" fillId="3" borderId="0" xfId="0" applyFill="1"/>
    <xf numFmtId="1" fontId="0" fillId="0" borderId="1" xfId="0" applyNumberFormat="1" applyBorder="1"/>
    <xf numFmtId="1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9" fontId="0" fillId="0" borderId="1" xfId="1" applyFont="1" applyFill="1" applyBorder="1"/>
    <xf numFmtId="1" fontId="0" fillId="0" borderId="1" xfId="0" applyNumberFormat="1" applyFill="1" applyBorder="1"/>
    <xf numFmtId="1" fontId="0" fillId="0" borderId="4" xfId="0" applyNumberFormat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11" xfId="0" applyFill="1" applyBorder="1"/>
    <xf numFmtId="0" fontId="0" fillId="4" borderId="0" xfId="0" applyFill="1" applyBorder="1"/>
    <xf numFmtId="0" fontId="0" fillId="4" borderId="12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4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0" fillId="6" borderId="0" xfId="0" applyFill="1"/>
    <xf numFmtId="0" fontId="3" fillId="6" borderId="0" xfId="0" applyFont="1" applyFill="1"/>
    <xf numFmtId="0" fontId="0" fillId="6" borderId="0" xfId="0" applyFill="1" applyBorder="1"/>
    <xf numFmtId="0" fontId="5" fillId="6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3">
    <dxf>
      <font>
        <color rgb="FFFF0000"/>
      </font>
      <fill>
        <patternFill>
          <bgColor rgb="FFFF0000"/>
        </patternFill>
      </fill>
    </dxf>
    <dxf>
      <font>
        <color theme="9"/>
      </font>
      <fill>
        <patternFill>
          <bgColor theme="9"/>
        </patternFill>
      </fill>
    </dxf>
    <dxf>
      <font>
        <color theme="6"/>
      </font>
      <fill>
        <patternFill>
          <bgColor theme="6"/>
        </patternFill>
      </fill>
    </dxf>
  </dxfs>
  <tableStyles count="0" defaultTableStyle="TableStyleMedium9" defaultPivotStyle="PivotStyleLight16"/>
  <colors>
    <mruColors>
      <color rgb="FF2D1E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8000">
                    <a:srgbClr val="F79646"/>
                  </a:gs>
                  <a:gs pos="75000">
                    <a:srgbClr val="C0504D"/>
                  </a:gs>
                </a:gsLst>
                <a:lin ang="7200000" scaled="0"/>
              </a:gradFill>
            </c:spPr>
          </c:dPt>
          <c:dPt>
            <c:idx val="1"/>
            <c:bubble3D val="0"/>
            <c:spPr>
              <a:gradFill>
                <a:gsLst>
                  <a:gs pos="18000">
                    <a:srgbClr val="9BBB59"/>
                  </a:gs>
                  <a:gs pos="75000">
                    <a:schemeClr val="accent6"/>
                  </a:gs>
                </a:gsLst>
                <a:lin ang="13200000" scaled="0"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simple!$K$5:$K$8</c:f>
              <c:strCache>
                <c:ptCount val="4"/>
                <c:pt idx="0">
                  <c:v>Red</c:v>
                </c:pt>
                <c:pt idx="1">
                  <c:v>Amber</c:v>
                </c:pt>
                <c:pt idx="2">
                  <c:v>Green</c:v>
                </c:pt>
                <c:pt idx="3">
                  <c:v>End Gap</c:v>
                </c:pt>
              </c:strCache>
            </c:strRef>
          </c:cat>
          <c:val>
            <c:numRef>
              <c:f>simple!$L$5:$L$8</c:f>
              <c:numCache>
                <c:formatCode>General</c:formatCode>
                <c:ptCount val="4"/>
                <c:pt idx="0">
                  <c:v>35</c:v>
                </c:pt>
                <c:pt idx="1">
                  <c:v>35</c:v>
                </c:pt>
                <c:pt idx="2">
                  <c:v>30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1"/>
        <c:holeSize val="90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ysClr val="windowText" lastClr="000000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simple!$L$18:$L$20</c:f>
              <c:numCache>
                <c:formatCode>General</c:formatCode>
                <c:ptCount val="3"/>
                <c:pt idx="0" formatCode="0">
                  <c:v>44.5</c:v>
                </c:pt>
                <c:pt idx="1">
                  <c:v>1</c:v>
                </c:pt>
                <c:pt idx="2" formatCode="0">
                  <c:v>84.5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1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22825453820224"/>
          <c:y val="9.3308152940562897E-2"/>
          <c:w val="0.64244741172411635"/>
          <c:h val="0.8072220180459481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26000">
                    <a:srgbClr val="C0504D"/>
                  </a:gs>
                  <a:gs pos="68000">
                    <a:srgbClr val="F79646"/>
                  </a:gs>
                </a:gsLst>
                <a:lin ang="17400000" scaled="0"/>
              </a:gradFill>
            </c:spPr>
          </c:dPt>
          <c:dPt>
            <c:idx val="1"/>
            <c:bubble3D val="0"/>
            <c:spPr>
              <a:gradFill>
                <a:gsLst>
                  <a:gs pos="26000">
                    <a:srgbClr val="F79646"/>
                  </a:gs>
                  <a:gs pos="68000">
                    <a:schemeClr val="accent3"/>
                  </a:gs>
                </a:gsLst>
                <a:lin ang="21594000" scaled="0"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semi!$I$8:$I$11</c:f>
              <c:strCache>
                <c:ptCount val="4"/>
                <c:pt idx="0">
                  <c:v>Red</c:v>
                </c:pt>
                <c:pt idx="1">
                  <c:v>Amber</c:v>
                </c:pt>
                <c:pt idx="2">
                  <c:v>Green</c:v>
                </c:pt>
                <c:pt idx="3">
                  <c:v>Gap</c:v>
                </c:pt>
              </c:strCache>
            </c:strRef>
          </c:cat>
          <c:val>
            <c:numRef>
              <c:f>semi!$J$8:$J$11</c:f>
              <c:numCache>
                <c:formatCode>General</c:formatCode>
                <c:ptCount val="4"/>
                <c:pt idx="0">
                  <c:v>35</c:v>
                </c:pt>
                <c:pt idx="1">
                  <c:v>35</c:v>
                </c:pt>
                <c:pt idx="2">
                  <c:v>30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90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  <a:scene3d>
                <a:camera prst="orthographicFront"/>
                <a:lightRig rig="harsh" dir="t"/>
              </a:scene3d>
              <a:sp3d prstMaterial="metal">
                <a:bevelT prst="slope"/>
              </a:sp3d>
            </c:spPr>
          </c:dPt>
          <c:dPt>
            <c:idx val="2"/>
            <c:bubble3D val="0"/>
            <c:spPr>
              <a:noFill/>
            </c:spPr>
          </c:dPt>
          <c:val>
            <c:numRef>
              <c:f>semi!$J$15:$J$17</c:f>
              <c:numCache>
                <c:formatCode>General</c:formatCode>
                <c:ptCount val="3"/>
                <c:pt idx="0">
                  <c:v>53.5</c:v>
                </c:pt>
                <c:pt idx="1">
                  <c:v>1</c:v>
                </c:pt>
                <c:pt idx="2">
                  <c:v>145.5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26000">
                    <a:srgbClr val="C0504D"/>
                  </a:gs>
                  <a:gs pos="68000">
                    <a:srgbClr val="F79646"/>
                  </a:gs>
                </a:gsLst>
                <a:lin ang="17400000" scaled="0"/>
              </a:gradFill>
            </c:spPr>
          </c:dPt>
          <c:dPt>
            <c:idx val="1"/>
            <c:bubble3D val="0"/>
            <c:spPr>
              <a:gradFill>
                <a:gsLst>
                  <a:gs pos="26000">
                    <a:srgbClr val="F79646"/>
                  </a:gs>
                  <a:gs pos="68000">
                    <a:schemeClr val="accent3"/>
                  </a:gs>
                </a:gsLst>
                <a:lin ang="21594000" scaled="0"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semi!$I$8:$I$11</c:f>
              <c:strCache>
                <c:ptCount val="4"/>
                <c:pt idx="0">
                  <c:v>Red</c:v>
                </c:pt>
                <c:pt idx="1">
                  <c:v>Amber</c:v>
                </c:pt>
                <c:pt idx="2">
                  <c:v>Green</c:v>
                </c:pt>
                <c:pt idx="3">
                  <c:v>Gap</c:v>
                </c:pt>
              </c:strCache>
            </c:strRef>
          </c:cat>
          <c:val>
            <c:numRef>
              <c:f>quarter!$S$5:$S$8</c:f>
              <c:numCache>
                <c:formatCode>General</c:formatCode>
                <c:ptCount val="4"/>
                <c:pt idx="0">
                  <c:v>35</c:v>
                </c:pt>
                <c:pt idx="1">
                  <c:v>35</c:v>
                </c:pt>
                <c:pt idx="2">
                  <c:v>30</c:v>
                </c:pt>
                <c:pt idx="3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90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  <a:scene3d>
                <a:camera prst="orthographicFront"/>
                <a:lightRig rig="harsh" dir="t"/>
              </a:scene3d>
              <a:sp3d prstMaterial="metal">
                <a:bevelT prst="slope"/>
              </a:sp3d>
            </c:spPr>
          </c:dPt>
          <c:dPt>
            <c:idx val="2"/>
            <c:bubble3D val="0"/>
            <c:spPr>
              <a:noFill/>
            </c:spPr>
          </c:dPt>
          <c:val>
            <c:numRef>
              <c:f>quarter!$S$12:$S$14</c:f>
              <c:numCache>
                <c:formatCode>General</c:formatCode>
                <c:ptCount val="3"/>
                <c:pt idx="0">
                  <c:v>23</c:v>
                </c:pt>
                <c:pt idx="1">
                  <c:v>2</c:v>
                </c:pt>
                <c:pt idx="2">
                  <c:v>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46000">
                    <a:srgbClr val="C0504D"/>
                  </a:gs>
                  <a:gs pos="0">
                    <a:srgbClr val="F79646"/>
                  </a:gs>
                </a:gsLst>
                <a:lin ang="7800000" scaled="0"/>
              </a:gradFill>
            </c:spPr>
          </c:dPt>
          <c:dPt>
            <c:idx val="1"/>
            <c:bubble3D val="0"/>
            <c:spPr>
              <a:gradFill>
                <a:gsLst>
                  <a:gs pos="100000">
                    <a:srgbClr val="9BBB59"/>
                  </a:gs>
                  <a:gs pos="57000">
                    <a:srgbClr val="F79646"/>
                  </a:gs>
                </a:gsLst>
                <a:lin ang="600000" scaled="0"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blinker!$I$5:$I$8</c:f>
              <c:strCache>
                <c:ptCount val="4"/>
                <c:pt idx="0">
                  <c:v>Red</c:v>
                </c:pt>
                <c:pt idx="1">
                  <c:v>Amber</c:v>
                </c:pt>
                <c:pt idx="2">
                  <c:v>Green</c:v>
                </c:pt>
                <c:pt idx="3">
                  <c:v>Gap</c:v>
                </c:pt>
              </c:strCache>
            </c:strRef>
          </c:cat>
          <c:val>
            <c:numRef>
              <c:f>blinker!$J$5:$J$8</c:f>
              <c:numCache>
                <c:formatCode>General</c:formatCode>
                <c:ptCount val="4"/>
                <c:pt idx="0">
                  <c:v>40</c:v>
                </c:pt>
                <c:pt idx="1">
                  <c:v>40</c:v>
                </c:pt>
                <c:pt idx="2">
                  <c:v>20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2"/>
        <c:holeSize val="78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0"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Pt>
            <c:idx val="2"/>
            <c:bubble3D val="0"/>
            <c:spPr>
              <a:noFill/>
            </c:spPr>
          </c:dPt>
          <c:val>
            <c:numRef>
              <c:f>blinker!$J$12:$J$14</c:f>
              <c:numCache>
                <c:formatCode>General</c:formatCode>
                <c:ptCount val="3"/>
                <c:pt idx="0">
                  <c:v>19.5</c:v>
                </c:pt>
                <c:pt idx="1">
                  <c:v>1</c:v>
                </c:pt>
                <c:pt idx="2">
                  <c:v>109.5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2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2.xml"/><Relationship Id="rId1" Type="http://schemas.openxmlformats.org/officeDocument/2006/relationships/image" Target="../media/image5.pn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3.xml"/><Relationship Id="rId1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4.xml"/><Relationship Id="rId1" Type="http://schemas.openxmlformats.org/officeDocument/2006/relationships/image" Target="../media/image10.png"/><Relationship Id="rId5" Type="http://schemas.openxmlformats.org/officeDocument/2006/relationships/image" Target="../media/image7.png"/><Relationship Id="rId4" Type="http://schemas.openxmlformats.org/officeDocument/2006/relationships/image" Target="../media/image1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590551</xdr:colOff>
      <xdr:row>3</xdr:row>
      <xdr:rowOff>9526</xdr:rowOff>
    </xdr:from>
    <xdr:to>
      <xdr:col>8</xdr:col>
      <xdr:colOff>152401</xdr:colOff>
      <xdr:row>19</xdr:row>
      <xdr:rowOff>9526</xdr:rowOff>
    </xdr:to>
    <xdr:sp macro="" textlink="">
      <xdr:nvSpPr>
        <xdr:cNvPr id="2" name="Oval 1"/>
        <xdr:cNvSpPr/>
      </xdr:nvSpPr>
      <xdr:spPr>
        <a:xfrm>
          <a:off x="2419351" y="1743076"/>
          <a:ext cx="2609850" cy="2590800"/>
        </a:xfrm>
        <a:prstGeom prst="ellipse">
          <a:avLst/>
        </a:prstGeom>
        <a:gradFill>
          <a:gsLst>
            <a:gs pos="0">
              <a:schemeClr val="bg1">
                <a:lumMod val="50000"/>
              </a:schemeClr>
            </a:gs>
            <a:gs pos="50000">
              <a:schemeClr val="bg1">
                <a:lumMod val="85000"/>
              </a:schemeClr>
            </a:gs>
            <a:gs pos="83000">
              <a:schemeClr val="bg1">
                <a:lumMod val="50000"/>
              </a:schemeClr>
            </a:gs>
          </a:gsLst>
          <a:lin ang="2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3</xdr:col>
      <xdr:colOff>269025</xdr:colOff>
      <xdr:row>0</xdr:row>
      <xdr:rowOff>114300</xdr:rowOff>
    </xdr:from>
    <xdr:to>
      <xdr:col>9</xdr:col>
      <xdr:colOff>16903</xdr:colOff>
      <xdr:row>21</xdr:row>
      <xdr:rowOff>81004</xdr:rowOff>
    </xdr:to>
    <xdr:pic>
      <xdr:nvPicPr>
        <xdr:cNvPr id="3" name="Picture 2" descr="GaugeTemplate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7825" y="1352550"/>
          <a:ext cx="3405478" cy="3386179"/>
        </a:xfrm>
        <a:prstGeom prst="rect">
          <a:avLst/>
        </a:prstGeom>
        <a:effectLst>
          <a:outerShdw blurRad="152400" dist="38100" dir="5400000" algn="t" rotWithShape="0">
            <a:prstClr val="black"/>
          </a:outerShdw>
        </a:effectLst>
      </xdr:spPr>
    </xdr:pic>
    <xdr:clientData/>
  </xdr:twoCellAnchor>
  <xdr:twoCellAnchor>
    <xdr:from>
      <xdr:col>2</xdr:col>
      <xdr:colOff>533400</xdr:colOff>
      <xdr:row>3</xdr:row>
      <xdr:rowOff>60960</xdr:rowOff>
    </xdr:from>
    <xdr:to>
      <xdr:col>9</xdr:col>
      <xdr:colOff>228600</xdr:colOff>
      <xdr:row>18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442791</xdr:colOff>
      <xdr:row>5</xdr:row>
      <xdr:rowOff>47624</xdr:rowOff>
    </xdr:from>
    <xdr:to>
      <xdr:col>7</xdr:col>
      <xdr:colOff>390288</xdr:colOff>
      <xdr:row>16</xdr:row>
      <xdr:rowOff>37648</xdr:rowOff>
    </xdr:to>
    <xdr:pic>
      <xdr:nvPicPr>
        <xdr:cNvPr id="5" name="Picture 4" descr="Gauge Interior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81191" y="2105024"/>
          <a:ext cx="1776297" cy="1771199"/>
        </a:xfrm>
        <a:prstGeom prst="rect">
          <a:avLst/>
        </a:prstGeom>
      </xdr:spPr>
    </xdr:pic>
    <xdr:clientData/>
  </xdr:twoCellAnchor>
  <xdr:twoCellAnchor>
    <xdr:from>
      <xdr:col>5</xdr:col>
      <xdr:colOff>507547</xdr:colOff>
      <xdr:row>9</xdr:row>
      <xdr:rowOff>114300</xdr:rowOff>
    </xdr:from>
    <xdr:to>
      <xdr:col>6</xdr:col>
      <xdr:colOff>225190</xdr:colOff>
      <xdr:row>11</xdr:row>
      <xdr:rowOff>115660</xdr:rowOff>
    </xdr:to>
    <xdr:sp macro="" textlink="">
      <xdr:nvSpPr>
        <xdr:cNvPr id="6" name="Oval 5"/>
        <xdr:cNvSpPr/>
      </xdr:nvSpPr>
      <xdr:spPr>
        <a:xfrm>
          <a:off x="3555547" y="2819400"/>
          <a:ext cx="327243" cy="325210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3</xdr:col>
      <xdr:colOff>267267</xdr:colOff>
      <xdr:row>0</xdr:row>
      <xdr:rowOff>100356</xdr:rowOff>
    </xdr:from>
    <xdr:to>
      <xdr:col>9</xdr:col>
      <xdr:colOff>41694</xdr:colOff>
      <xdr:row>21</xdr:row>
      <xdr:rowOff>81298</xdr:rowOff>
    </xdr:to>
    <xdr:pic>
      <xdr:nvPicPr>
        <xdr:cNvPr id="7" name="Picture 6" descr="Glass 2 Test.png"/>
        <xdr:cNvPicPr>
          <a:picLocks noChangeAspect="1"/>
        </xdr:cNvPicPr>
      </xdr:nvPicPr>
      <xdr:blipFill>
        <a:blip xmlns:r="http://schemas.openxmlformats.org/officeDocument/2006/relationships" r:embed="rId4" cstate="print">
          <a:lum bright="100000" contrast="100000"/>
        </a:blip>
        <a:stretch>
          <a:fillRect/>
        </a:stretch>
      </xdr:blipFill>
      <xdr:spPr>
        <a:xfrm>
          <a:off x="2100008" y="100356"/>
          <a:ext cx="3439910" cy="343621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488259</xdr:colOff>
      <xdr:row>3</xdr:row>
      <xdr:rowOff>1243</xdr:rowOff>
    </xdr:from>
    <xdr:to>
      <xdr:col>6</xdr:col>
      <xdr:colOff>307284</xdr:colOff>
      <xdr:row>5</xdr:row>
      <xdr:rowOff>115543</xdr:rowOff>
    </xdr:to>
    <xdr:sp macro="" textlink="$O$14">
      <xdr:nvSpPr>
        <xdr:cNvPr id="8" name="Rectangle 7"/>
        <xdr:cNvSpPr/>
      </xdr:nvSpPr>
      <xdr:spPr>
        <a:xfrm>
          <a:off x="3536259" y="1734793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AD48AF21-2BE0-4C2D-B543-141C71F04F68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50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400050</xdr:colOff>
      <xdr:row>3</xdr:row>
      <xdr:rowOff>136665</xdr:rowOff>
    </xdr:from>
    <xdr:to>
      <xdr:col>7</xdr:col>
      <xdr:colOff>219075</xdr:colOff>
      <xdr:row>6</xdr:row>
      <xdr:rowOff>89040</xdr:rowOff>
    </xdr:to>
    <xdr:sp macro="" textlink="$O$15">
      <xdr:nvSpPr>
        <xdr:cNvPr id="9" name="Rectangle 8"/>
        <xdr:cNvSpPr/>
      </xdr:nvSpPr>
      <xdr:spPr>
        <a:xfrm>
          <a:off x="4057650" y="1870215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4345098-DCED-4352-BF3C-AF5968CE976C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60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143532</xdr:colOff>
      <xdr:row>5</xdr:row>
      <xdr:rowOff>108388</xdr:rowOff>
    </xdr:from>
    <xdr:to>
      <xdr:col>7</xdr:col>
      <xdr:colOff>572157</xdr:colOff>
      <xdr:row>8</xdr:row>
      <xdr:rowOff>60763</xdr:rowOff>
    </xdr:to>
    <xdr:sp macro="" textlink="$O$16">
      <xdr:nvSpPr>
        <xdr:cNvPr id="10" name="Rectangle 9"/>
        <xdr:cNvSpPr/>
      </xdr:nvSpPr>
      <xdr:spPr>
        <a:xfrm>
          <a:off x="4410732" y="2165788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2131D656-A63F-489F-9CB9-763A367F24E0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70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340601</xdr:colOff>
      <xdr:row>8</xdr:row>
      <xdr:rowOff>95907</xdr:rowOff>
    </xdr:from>
    <xdr:to>
      <xdr:col>8</xdr:col>
      <xdr:colOff>159626</xdr:colOff>
      <xdr:row>11</xdr:row>
      <xdr:rowOff>48282</xdr:rowOff>
    </xdr:to>
    <xdr:sp macro="" textlink="$O$17">
      <xdr:nvSpPr>
        <xdr:cNvPr id="11" name="Rectangle 10"/>
        <xdr:cNvSpPr/>
      </xdr:nvSpPr>
      <xdr:spPr>
        <a:xfrm>
          <a:off x="4607801" y="2639082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E1205E22-E647-4295-8509-E3B7CC6CA488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80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285750</xdr:colOff>
      <xdr:row>11</xdr:row>
      <xdr:rowOff>47625</xdr:rowOff>
    </xdr:from>
    <xdr:to>
      <xdr:col>8</xdr:col>
      <xdr:colOff>104775</xdr:colOff>
      <xdr:row>14</xdr:row>
      <xdr:rowOff>0</xdr:rowOff>
    </xdr:to>
    <xdr:sp macro="" textlink="$O$18">
      <xdr:nvSpPr>
        <xdr:cNvPr id="12" name="Rectangle 11"/>
        <xdr:cNvSpPr/>
      </xdr:nvSpPr>
      <xdr:spPr>
        <a:xfrm>
          <a:off x="4552950" y="3076575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84D4DA30-B938-4E6E-BBB2-9F3C612EABC5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90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57150</xdr:colOff>
      <xdr:row>13</xdr:row>
      <xdr:rowOff>123825</xdr:rowOff>
    </xdr:from>
    <xdr:to>
      <xdr:col>8</xdr:col>
      <xdr:colOff>0</xdr:colOff>
      <xdr:row>16</xdr:row>
      <xdr:rowOff>76200</xdr:rowOff>
    </xdr:to>
    <xdr:sp macro="" textlink="$O$19">
      <xdr:nvSpPr>
        <xdr:cNvPr id="13" name="Rectangle 12"/>
        <xdr:cNvSpPr/>
      </xdr:nvSpPr>
      <xdr:spPr>
        <a:xfrm>
          <a:off x="4324350" y="3476625"/>
          <a:ext cx="552450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1EF7003D-763C-491D-8570-9F3ADABEEF9F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100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539969</xdr:colOff>
      <xdr:row>3</xdr:row>
      <xdr:rowOff>133350</xdr:rowOff>
    </xdr:from>
    <xdr:to>
      <xdr:col>5</xdr:col>
      <xdr:colOff>358994</xdr:colOff>
      <xdr:row>6</xdr:row>
      <xdr:rowOff>85725</xdr:rowOff>
    </xdr:to>
    <xdr:sp macro="" textlink="$O$13">
      <xdr:nvSpPr>
        <xdr:cNvPr id="14" name="Rectangle 13"/>
        <xdr:cNvSpPr/>
      </xdr:nvSpPr>
      <xdr:spPr>
        <a:xfrm>
          <a:off x="2978369" y="1866900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381C8763-9186-4E5C-8109-3F7F72F02F70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40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197069</xdr:colOff>
      <xdr:row>5</xdr:row>
      <xdr:rowOff>142875</xdr:rowOff>
    </xdr:from>
    <xdr:to>
      <xdr:col>5</xdr:col>
      <xdr:colOff>16094</xdr:colOff>
      <xdr:row>8</xdr:row>
      <xdr:rowOff>95250</xdr:rowOff>
    </xdr:to>
    <xdr:sp macro="" textlink="$O$12">
      <xdr:nvSpPr>
        <xdr:cNvPr id="15" name="Rectangle 14"/>
        <xdr:cNvSpPr/>
      </xdr:nvSpPr>
      <xdr:spPr>
        <a:xfrm>
          <a:off x="2635469" y="2200275"/>
          <a:ext cx="428625" cy="4381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2888F80-AE31-4E78-8AAA-25E526AC08EC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30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27918</xdr:colOff>
      <xdr:row>8</xdr:row>
      <xdr:rowOff>128423</xdr:rowOff>
    </xdr:from>
    <xdr:to>
      <xdr:col>4</xdr:col>
      <xdr:colOff>456543</xdr:colOff>
      <xdr:row>11</xdr:row>
      <xdr:rowOff>78499</xdr:rowOff>
    </xdr:to>
    <xdr:sp macro="" textlink="$O$11">
      <xdr:nvSpPr>
        <xdr:cNvPr id="16" name="Rectangle 15"/>
        <xdr:cNvSpPr/>
      </xdr:nvSpPr>
      <xdr:spPr>
        <a:xfrm>
          <a:off x="2466318" y="2671598"/>
          <a:ext cx="428625" cy="43585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EB2FFFFD-35EE-4F70-ABA0-A1A7796668DA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20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61933</xdr:colOff>
      <xdr:row>11</xdr:row>
      <xdr:rowOff>130537</xdr:rowOff>
    </xdr:from>
    <xdr:to>
      <xdr:col>4</xdr:col>
      <xdr:colOff>490558</xdr:colOff>
      <xdr:row>14</xdr:row>
      <xdr:rowOff>80613</xdr:rowOff>
    </xdr:to>
    <xdr:sp macro="" textlink="$O$10">
      <xdr:nvSpPr>
        <xdr:cNvPr id="17" name="Rectangle 16"/>
        <xdr:cNvSpPr/>
      </xdr:nvSpPr>
      <xdr:spPr>
        <a:xfrm>
          <a:off x="2500333" y="3159487"/>
          <a:ext cx="428625" cy="43585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8731BB37-6B63-4621-B6DE-4A63E176E6D8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10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192799</xdr:colOff>
      <xdr:row>14</xdr:row>
      <xdr:rowOff>18721</xdr:rowOff>
    </xdr:from>
    <xdr:to>
      <xdr:col>5</xdr:col>
      <xdr:colOff>11824</xdr:colOff>
      <xdr:row>16</xdr:row>
      <xdr:rowOff>130722</xdr:rowOff>
    </xdr:to>
    <xdr:sp macro="" textlink="$O$9">
      <xdr:nvSpPr>
        <xdr:cNvPr id="18" name="Rectangle 17"/>
        <xdr:cNvSpPr/>
      </xdr:nvSpPr>
      <xdr:spPr>
        <a:xfrm>
          <a:off x="2631199" y="3533446"/>
          <a:ext cx="428625" cy="43585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56BA7313-736A-41F0-AC28-4A79A97203F7}" type="TxLink">
            <a:rPr lang="en-US" sz="1050" b="1" i="0" u="none" strike="noStrike">
              <a:solidFill>
                <a:srgbClr val="000000"/>
              </a:solidFill>
              <a:latin typeface="Calibri"/>
            </a:rPr>
            <a:pPr algn="ctr"/>
            <a:t>0</a:t>
          </a:fld>
          <a:endParaRPr lang="en-GB" sz="12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346826</xdr:colOff>
      <xdr:row>0</xdr:row>
      <xdr:rowOff>0</xdr:rowOff>
    </xdr:from>
    <xdr:to>
      <xdr:col>8</xdr:col>
      <xdr:colOff>333189</xdr:colOff>
      <xdr:row>22</xdr:row>
      <xdr:rowOff>31289</xdr:rowOff>
    </xdr:to>
    <xdr:pic>
      <xdr:nvPicPr>
        <xdr:cNvPr id="19" name="Picture 18" descr="Glass Spots.png"/>
        <xdr:cNvPicPr>
          <a:picLocks noChangeAspect="1"/>
        </xdr:cNvPicPr>
      </xdr:nvPicPr>
      <xdr:blipFill>
        <a:blip xmlns:r="http://schemas.openxmlformats.org/officeDocument/2006/relationships" r:embed="rId5" cstate="print">
          <a:lum bright="30000"/>
        </a:blip>
        <a:stretch>
          <a:fillRect/>
        </a:stretch>
      </xdr:blipFill>
      <xdr:spPr>
        <a:xfrm>
          <a:off x="1559099" y="0"/>
          <a:ext cx="3623181" cy="3659448"/>
        </a:xfrm>
        <a:prstGeom prst="rect">
          <a:avLst/>
        </a:prstGeom>
      </xdr:spPr>
    </xdr:pic>
    <xdr:clientData/>
  </xdr:twoCellAnchor>
  <xdr:twoCellAnchor>
    <xdr:from>
      <xdr:col>20</xdr:col>
      <xdr:colOff>333375</xdr:colOff>
      <xdr:row>93</xdr:row>
      <xdr:rowOff>66675</xdr:rowOff>
    </xdr:from>
    <xdr:to>
      <xdr:col>25</xdr:col>
      <xdr:colOff>409575</xdr:colOff>
      <xdr:row>112</xdr:row>
      <xdr:rowOff>114300</xdr:rowOff>
    </xdr:to>
    <xdr:sp macro="" textlink="">
      <xdr:nvSpPr>
        <xdr:cNvPr id="24" name="Oval 23"/>
        <xdr:cNvSpPr/>
      </xdr:nvSpPr>
      <xdr:spPr>
        <a:xfrm>
          <a:off x="12525375" y="4629150"/>
          <a:ext cx="3124200" cy="3124200"/>
        </a:xfrm>
        <a:prstGeom prst="ellipse">
          <a:avLst/>
        </a:prstGeom>
        <a:gradFill>
          <a:gsLst>
            <a:gs pos="28000">
              <a:schemeClr val="tx1">
                <a:lumMod val="50000"/>
                <a:lumOff val="50000"/>
              </a:schemeClr>
            </a:gs>
            <a:gs pos="50000">
              <a:schemeClr val="bg1">
                <a:lumMod val="85000"/>
              </a:schemeClr>
            </a:gs>
            <a:gs pos="68000">
              <a:schemeClr val="tx1">
                <a:lumMod val="50000"/>
                <a:lumOff val="50000"/>
              </a:schemeClr>
            </a:gs>
          </a:gsLst>
          <a:lin ang="2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4</xdr:col>
      <xdr:colOff>333375</xdr:colOff>
      <xdr:row>76</xdr:row>
      <xdr:rowOff>57150</xdr:rowOff>
    </xdr:from>
    <xdr:to>
      <xdr:col>5</xdr:col>
      <xdr:colOff>47625</xdr:colOff>
      <xdr:row>78</xdr:row>
      <xdr:rowOff>57150</xdr:rowOff>
    </xdr:to>
    <xdr:sp macro="" textlink="">
      <xdr:nvSpPr>
        <xdr:cNvPr id="25" name="Oval 24"/>
        <xdr:cNvSpPr/>
      </xdr:nvSpPr>
      <xdr:spPr>
        <a:xfrm>
          <a:off x="2771775" y="1857375"/>
          <a:ext cx="323850" cy="323850"/>
        </a:xfrm>
        <a:prstGeom prst="ellipse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absolute">
    <xdr:from>
      <xdr:col>10</xdr:col>
      <xdr:colOff>418432</xdr:colOff>
      <xdr:row>89</xdr:row>
      <xdr:rowOff>85725</xdr:rowOff>
    </xdr:from>
    <xdr:to>
      <xdr:col>17</xdr:col>
      <xdr:colOff>215497</xdr:colOff>
      <xdr:row>114</xdr:row>
      <xdr:rowOff>31054</xdr:rowOff>
    </xdr:to>
    <xdr:pic>
      <xdr:nvPicPr>
        <xdr:cNvPr id="26" name="Picture 25" descr="GaugeTemplate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50750" y="14506575"/>
          <a:ext cx="4058204" cy="4012504"/>
        </a:xfrm>
        <a:prstGeom prst="rect">
          <a:avLst/>
        </a:prstGeom>
        <a:effectLst>
          <a:outerShdw blurRad="190500" dist="38100" dir="5400000" sx="98000" sy="98000" algn="t" rotWithShape="0">
            <a:prstClr val="black"/>
          </a:outerShdw>
        </a:effectLst>
      </xdr:spPr>
    </xdr:pic>
    <xdr:clientData/>
  </xdr:twoCellAnchor>
  <xdr:twoCellAnchor editAs="absolute">
    <xdr:from>
      <xdr:col>2</xdr:col>
      <xdr:colOff>428625</xdr:colOff>
      <xdr:row>94</xdr:row>
      <xdr:rowOff>142874</xdr:rowOff>
    </xdr:from>
    <xdr:to>
      <xdr:col>7</xdr:col>
      <xdr:colOff>22707</xdr:colOff>
      <xdr:row>111</xdr:row>
      <xdr:rowOff>2478</xdr:rowOff>
    </xdr:to>
    <xdr:pic>
      <xdr:nvPicPr>
        <xdr:cNvPr id="27" name="Picture 26" descr="Gauge Interior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647825" y="15382874"/>
          <a:ext cx="2642082" cy="2612329"/>
        </a:xfrm>
        <a:prstGeom prst="rect">
          <a:avLst/>
        </a:prstGeom>
      </xdr:spPr>
    </xdr:pic>
    <xdr:clientData/>
  </xdr:twoCellAnchor>
  <xdr:twoCellAnchor editAs="absolute">
    <xdr:from>
      <xdr:col>18</xdr:col>
      <xdr:colOff>484946</xdr:colOff>
      <xdr:row>64</xdr:row>
      <xdr:rowOff>28575</xdr:rowOff>
    </xdr:from>
    <xdr:to>
      <xdr:col>25</xdr:col>
      <xdr:colOff>206677</xdr:colOff>
      <xdr:row>88</xdr:row>
      <xdr:rowOff>154879</xdr:rowOff>
    </xdr:to>
    <xdr:pic>
      <xdr:nvPicPr>
        <xdr:cNvPr id="28" name="Picture 27" descr="Glass Spots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148975" y="10401300"/>
          <a:ext cx="4058204" cy="4012504"/>
        </a:xfrm>
        <a:prstGeom prst="rect">
          <a:avLst/>
        </a:prstGeom>
      </xdr:spPr>
    </xdr:pic>
    <xdr:clientData/>
  </xdr:twoCellAnchor>
  <xdr:twoCellAnchor editAs="absolute">
    <xdr:from>
      <xdr:col>10</xdr:col>
      <xdr:colOff>499357</xdr:colOff>
      <xdr:row>66</xdr:row>
      <xdr:rowOff>19050</xdr:rowOff>
    </xdr:from>
    <xdr:to>
      <xdr:col>17</xdr:col>
      <xdr:colOff>296422</xdr:colOff>
      <xdr:row>90</xdr:row>
      <xdr:rowOff>145354</xdr:rowOff>
    </xdr:to>
    <xdr:pic>
      <xdr:nvPicPr>
        <xdr:cNvPr id="29" name="Picture 28" descr="Glass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31675" y="10715625"/>
          <a:ext cx="4058204" cy="4012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165129</xdr:colOff>
      <xdr:row>7</xdr:row>
      <xdr:rowOff>105038</xdr:rowOff>
    </xdr:from>
    <xdr:to>
      <xdr:col>7</xdr:col>
      <xdr:colOff>276338</xdr:colOff>
      <xdr:row>21</xdr:row>
      <xdr:rowOff>102208</xdr:rowOff>
    </xdr:to>
    <xdr:sp macro="" textlink="">
      <xdr:nvSpPr>
        <xdr:cNvPr id="3" name="Freeform 2"/>
        <xdr:cNvSpPr/>
      </xdr:nvSpPr>
      <xdr:spPr>
        <a:xfrm>
          <a:off x="778042" y="1264603"/>
          <a:ext cx="3788687" cy="2316301"/>
        </a:xfrm>
        <a:custGeom>
          <a:avLst/>
          <a:gdLst>
            <a:gd name="connsiteX0" fmla="*/ 21788 w 3774005"/>
            <a:gd name="connsiteY0" fmla="*/ 1866035 h 2239876"/>
            <a:gd name="connsiteX1" fmla="*/ 21788 w 3774005"/>
            <a:gd name="connsiteY1" fmla="*/ 1866035 h 2239876"/>
            <a:gd name="connsiteX2" fmla="*/ 17458 w 3774005"/>
            <a:gd name="connsiteY2" fmla="*/ 1818410 h 2239876"/>
            <a:gd name="connsiteX3" fmla="*/ 13129 w 3774005"/>
            <a:gd name="connsiteY3" fmla="*/ 1779444 h 2239876"/>
            <a:gd name="connsiteX4" fmla="*/ 17458 w 3774005"/>
            <a:gd name="connsiteY4" fmla="*/ 1671205 h 2239876"/>
            <a:gd name="connsiteX5" fmla="*/ 21788 w 3774005"/>
            <a:gd name="connsiteY5" fmla="*/ 1653887 h 2239876"/>
            <a:gd name="connsiteX6" fmla="*/ 39106 w 3774005"/>
            <a:gd name="connsiteY6" fmla="*/ 1619250 h 2239876"/>
            <a:gd name="connsiteX7" fmla="*/ 52095 w 3774005"/>
            <a:gd name="connsiteY7" fmla="*/ 1610591 h 2239876"/>
            <a:gd name="connsiteX8" fmla="*/ 73742 w 3774005"/>
            <a:gd name="connsiteY8" fmla="*/ 1584614 h 2239876"/>
            <a:gd name="connsiteX9" fmla="*/ 86731 w 3774005"/>
            <a:gd name="connsiteY9" fmla="*/ 1575955 h 2239876"/>
            <a:gd name="connsiteX10" fmla="*/ 99720 w 3774005"/>
            <a:gd name="connsiteY10" fmla="*/ 1562966 h 2239876"/>
            <a:gd name="connsiteX11" fmla="*/ 108379 w 3774005"/>
            <a:gd name="connsiteY11" fmla="*/ 1549978 h 2239876"/>
            <a:gd name="connsiteX12" fmla="*/ 121367 w 3774005"/>
            <a:gd name="connsiteY12" fmla="*/ 1545648 h 2239876"/>
            <a:gd name="connsiteX13" fmla="*/ 134356 w 3774005"/>
            <a:gd name="connsiteY13" fmla="*/ 1519671 h 2239876"/>
            <a:gd name="connsiteX14" fmla="*/ 143015 w 3774005"/>
            <a:gd name="connsiteY14" fmla="*/ 1493694 h 2239876"/>
            <a:gd name="connsiteX15" fmla="*/ 156004 w 3774005"/>
            <a:gd name="connsiteY15" fmla="*/ 1467716 h 2239876"/>
            <a:gd name="connsiteX16" fmla="*/ 164663 w 3774005"/>
            <a:gd name="connsiteY16" fmla="*/ 1454728 h 2239876"/>
            <a:gd name="connsiteX17" fmla="*/ 177651 w 3774005"/>
            <a:gd name="connsiteY17" fmla="*/ 1415762 h 2239876"/>
            <a:gd name="connsiteX18" fmla="*/ 181981 w 3774005"/>
            <a:gd name="connsiteY18" fmla="*/ 1402773 h 2239876"/>
            <a:gd name="connsiteX19" fmla="*/ 177651 w 3774005"/>
            <a:gd name="connsiteY19" fmla="*/ 1320512 h 2239876"/>
            <a:gd name="connsiteX20" fmla="*/ 173322 w 3774005"/>
            <a:gd name="connsiteY20" fmla="*/ 1303194 h 2239876"/>
            <a:gd name="connsiteX21" fmla="*/ 168992 w 3774005"/>
            <a:gd name="connsiteY21" fmla="*/ 1272887 h 2239876"/>
            <a:gd name="connsiteX22" fmla="*/ 177651 w 3774005"/>
            <a:gd name="connsiteY22" fmla="*/ 1164648 h 2239876"/>
            <a:gd name="connsiteX23" fmla="*/ 181981 w 3774005"/>
            <a:gd name="connsiteY23" fmla="*/ 1151660 h 2239876"/>
            <a:gd name="connsiteX24" fmla="*/ 190640 w 3774005"/>
            <a:gd name="connsiteY24" fmla="*/ 1143000 h 2239876"/>
            <a:gd name="connsiteX25" fmla="*/ 203629 w 3774005"/>
            <a:gd name="connsiteY25" fmla="*/ 1104035 h 2239876"/>
            <a:gd name="connsiteX26" fmla="*/ 212288 w 3774005"/>
            <a:gd name="connsiteY26" fmla="*/ 1095375 h 2239876"/>
            <a:gd name="connsiteX27" fmla="*/ 216617 w 3774005"/>
            <a:gd name="connsiteY27" fmla="*/ 1082387 h 2239876"/>
            <a:gd name="connsiteX28" fmla="*/ 225276 w 3774005"/>
            <a:gd name="connsiteY28" fmla="*/ 1069398 h 2239876"/>
            <a:gd name="connsiteX29" fmla="*/ 242595 w 3774005"/>
            <a:gd name="connsiteY29" fmla="*/ 1034762 h 2239876"/>
            <a:gd name="connsiteX30" fmla="*/ 246924 w 3774005"/>
            <a:gd name="connsiteY30" fmla="*/ 1017444 h 2239876"/>
            <a:gd name="connsiteX31" fmla="*/ 272901 w 3774005"/>
            <a:gd name="connsiteY31" fmla="*/ 978478 h 2239876"/>
            <a:gd name="connsiteX32" fmla="*/ 285890 w 3774005"/>
            <a:gd name="connsiteY32" fmla="*/ 969819 h 2239876"/>
            <a:gd name="connsiteX33" fmla="*/ 311867 w 3774005"/>
            <a:gd name="connsiteY33" fmla="*/ 930853 h 2239876"/>
            <a:gd name="connsiteX34" fmla="*/ 320526 w 3774005"/>
            <a:gd name="connsiteY34" fmla="*/ 917864 h 2239876"/>
            <a:gd name="connsiteX35" fmla="*/ 333515 w 3774005"/>
            <a:gd name="connsiteY35" fmla="*/ 878898 h 2239876"/>
            <a:gd name="connsiteX36" fmla="*/ 346504 w 3774005"/>
            <a:gd name="connsiteY36" fmla="*/ 870239 h 2239876"/>
            <a:gd name="connsiteX37" fmla="*/ 363822 w 3774005"/>
            <a:gd name="connsiteY37" fmla="*/ 831273 h 2239876"/>
            <a:gd name="connsiteX38" fmla="*/ 376810 w 3774005"/>
            <a:gd name="connsiteY38" fmla="*/ 822614 h 2239876"/>
            <a:gd name="connsiteX39" fmla="*/ 394129 w 3774005"/>
            <a:gd name="connsiteY39" fmla="*/ 792307 h 2239876"/>
            <a:gd name="connsiteX40" fmla="*/ 402788 w 3774005"/>
            <a:gd name="connsiteY40" fmla="*/ 779319 h 2239876"/>
            <a:gd name="connsiteX41" fmla="*/ 415776 w 3774005"/>
            <a:gd name="connsiteY41" fmla="*/ 770660 h 2239876"/>
            <a:gd name="connsiteX42" fmla="*/ 428765 w 3774005"/>
            <a:gd name="connsiteY42" fmla="*/ 744682 h 2239876"/>
            <a:gd name="connsiteX43" fmla="*/ 433095 w 3774005"/>
            <a:gd name="connsiteY43" fmla="*/ 731694 h 2239876"/>
            <a:gd name="connsiteX44" fmla="*/ 450413 w 3774005"/>
            <a:gd name="connsiteY44" fmla="*/ 705716 h 2239876"/>
            <a:gd name="connsiteX45" fmla="*/ 459072 w 3774005"/>
            <a:gd name="connsiteY45" fmla="*/ 692728 h 2239876"/>
            <a:gd name="connsiteX46" fmla="*/ 467731 w 3774005"/>
            <a:gd name="connsiteY46" fmla="*/ 666750 h 2239876"/>
            <a:gd name="connsiteX47" fmla="*/ 476390 w 3774005"/>
            <a:gd name="connsiteY47" fmla="*/ 653762 h 2239876"/>
            <a:gd name="connsiteX48" fmla="*/ 480720 w 3774005"/>
            <a:gd name="connsiteY48" fmla="*/ 640773 h 2239876"/>
            <a:gd name="connsiteX49" fmla="*/ 493708 w 3774005"/>
            <a:gd name="connsiteY49" fmla="*/ 636444 h 2239876"/>
            <a:gd name="connsiteX50" fmla="*/ 489379 w 3774005"/>
            <a:gd name="connsiteY50" fmla="*/ 623455 h 2239876"/>
            <a:gd name="connsiteX51" fmla="*/ 515356 w 3774005"/>
            <a:gd name="connsiteY51" fmla="*/ 614796 h 2239876"/>
            <a:gd name="connsiteX52" fmla="*/ 528345 w 3774005"/>
            <a:gd name="connsiteY52" fmla="*/ 606137 h 2239876"/>
            <a:gd name="connsiteX53" fmla="*/ 532674 w 3774005"/>
            <a:gd name="connsiteY53" fmla="*/ 593148 h 2239876"/>
            <a:gd name="connsiteX54" fmla="*/ 558651 w 3774005"/>
            <a:gd name="connsiteY54" fmla="*/ 575830 h 2239876"/>
            <a:gd name="connsiteX55" fmla="*/ 571640 w 3774005"/>
            <a:gd name="connsiteY55" fmla="*/ 567171 h 2239876"/>
            <a:gd name="connsiteX56" fmla="*/ 584629 w 3774005"/>
            <a:gd name="connsiteY56" fmla="*/ 562841 h 2239876"/>
            <a:gd name="connsiteX57" fmla="*/ 610606 w 3774005"/>
            <a:gd name="connsiteY57" fmla="*/ 545523 h 2239876"/>
            <a:gd name="connsiteX58" fmla="*/ 619265 w 3774005"/>
            <a:gd name="connsiteY58" fmla="*/ 532535 h 2239876"/>
            <a:gd name="connsiteX59" fmla="*/ 640913 w 3774005"/>
            <a:gd name="connsiteY59" fmla="*/ 510887 h 2239876"/>
            <a:gd name="connsiteX60" fmla="*/ 666890 w 3774005"/>
            <a:gd name="connsiteY60" fmla="*/ 476250 h 2239876"/>
            <a:gd name="connsiteX61" fmla="*/ 679879 w 3774005"/>
            <a:gd name="connsiteY61" fmla="*/ 450273 h 2239876"/>
            <a:gd name="connsiteX62" fmla="*/ 692867 w 3774005"/>
            <a:gd name="connsiteY62" fmla="*/ 441614 h 2239876"/>
            <a:gd name="connsiteX63" fmla="*/ 714515 w 3774005"/>
            <a:gd name="connsiteY63" fmla="*/ 415637 h 2239876"/>
            <a:gd name="connsiteX64" fmla="*/ 723174 w 3774005"/>
            <a:gd name="connsiteY64" fmla="*/ 402648 h 2239876"/>
            <a:gd name="connsiteX65" fmla="*/ 749151 w 3774005"/>
            <a:gd name="connsiteY65" fmla="*/ 385330 h 2239876"/>
            <a:gd name="connsiteX66" fmla="*/ 775129 w 3774005"/>
            <a:gd name="connsiteY66" fmla="*/ 368012 h 2239876"/>
            <a:gd name="connsiteX67" fmla="*/ 814095 w 3774005"/>
            <a:gd name="connsiteY67" fmla="*/ 337705 h 2239876"/>
            <a:gd name="connsiteX68" fmla="*/ 835742 w 3774005"/>
            <a:gd name="connsiteY68" fmla="*/ 320387 h 2239876"/>
            <a:gd name="connsiteX69" fmla="*/ 861720 w 3774005"/>
            <a:gd name="connsiteY69" fmla="*/ 303069 h 2239876"/>
            <a:gd name="connsiteX70" fmla="*/ 874708 w 3774005"/>
            <a:gd name="connsiteY70" fmla="*/ 298739 h 2239876"/>
            <a:gd name="connsiteX71" fmla="*/ 900685 w 3774005"/>
            <a:gd name="connsiteY71" fmla="*/ 285750 h 2239876"/>
            <a:gd name="connsiteX72" fmla="*/ 935322 w 3774005"/>
            <a:gd name="connsiteY72" fmla="*/ 268432 h 2239876"/>
            <a:gd name="connsiteX73" fmla="*/ 948310 w 3774005"/>
            <a:gd name="connsiteY73" fmla="*/ 259773 h 2239876"/>
            <a:gd name="connsiteX74" fmla="*/ 956970 w 3774005"/>
            <a:gd name="connsiteY74" fmla="*/ 251114 h 2239876"/>
            <a:gd name="connsiteX75" fmla="*/ 982947 w 3774005"/>
            <a:gd name="connsiteY75" fmla="*/ 242455 h 2239876"/>
            <a:gd name="connsiteX76" fmla="*/ 995935 w 3774005"/>
            <a:gd name="connsiteY76" fmla="*/ 233796 h 2239876"/>
            <a:gd name="connsiteX77" fmla="*/ 1013254 w 3774005"/>
            <a:gd name="connsiteY77" fmla="*/ 229466 h 2239876"/>
            <a:gd name="connsiteX78" fmla="*/ 1039231 w 3774005"/>
            <a:gd name="connsiteY78" fmla="*/ 216478 h 2239876"/>
            <a:gd name="connsiteX79" fmla="*/ 1052220 w 3774005"/>
            <a:gd name="connsiteY79" fmla="*/ 207819 h 2239876"/>
            <a:gd name="connsiteX80" fmla="*/ 1078197 w 3774005"/>
            <a:gd name="connsiteY80" fmla="*/ 199160 h 2239876"/>
            <a:gd name="connsiteX81" fmla="*/ 1108504 w 3774005"/>
            <a:gd name="connsiteY81" fmla="*/ 186171 h 2239876"/>
            <a:gd name="connsiteX82" fmla="*/ 1121492 w 3774005"/>
            <a:gd name="connsiteY82" fmla="*/ 177512 h 2239876"/>
            <a:gd name="connsiteX83" fmla="*/ 1147470 w 3774005"/>
            <a:gd name="connsiteY83" fmla="*/ 168853 h 2239876"/>
            <a:gd name="connsiteX84" fmla="*/ 1160458 w 3774005"/>
            <a:gd name="connsiteY84" fmla="*/ 164523 h 2239876"/>
            <a:gd name="connsiteX85" fmla="*/ 1186435 w 3774005"/>
            <a:gd name="connsiteY85" fmla="*/ 147205 h 2239876"/>
            <a:gd name="connsiteX86" fmla="*/ 1225401 w 3774005"/>
            <a:gd name="connsiteY86" fmla="*/ 134216 h 2239876"/>
            <a:gd name="connsiteX87" fmla="*/ 1238390 w 3774005"/>
            <a:gd name="connsiteY87" fmla="*/ 125557 h 2239876"/>
            <a:gd name="connsiteX88" fmla="*/ 1286015 w 3774005"/>
            <a:gd name="connsiteY88" fmla="*/ 112569 h 2239876"/>
            <a:gd name="connsiteX89" fmla="*/ 1329310 w 3774005"/>
            <a:gd name="connsiteY89" fmla="*/ 103910 h 2239876"/>
            <a:gd name="connsiteX90" fmla="*/ 1389924 w 3774005"/>
            <a:gd name="connsiteY90" fmla="*/ 99580 h 2239876"/>
            <a:gd name="connsiteX91" fmla="*/ 1415901 w 3774005"/>
            <a:gd name="connsiteY91" fmla="*/ 95250 h 2239876"/>
            <a:gd name="connsiteX92" fmla="*/ 1441879 w 3774005"/>
            <a:gd name="connsiteY92" fmla="*/ 86591 h 2239876"/>
            <a:gd name="connsiteX93" fmla="*/ 1454867 w 3774005"/>
            <a:gd name="connsiteY93" fmla="*/ 82262 h 2239876"/>
            <a:gd name="connsiteX94" fmla="*/ 1467856 w 3774005"/>
            <a:gd name="connsiteY94" fmla="*/ 77932 h 2239876"/>
            <a:gd name="connsiteX95" fmla="*/ 1489504 w 3774005"/>
            <a:gd name="connsiteY95" fmla="*/ 73603 h 2239876"/>
            <a:gd name="connsiteX96" fmla="*/ 1515481 w 3774005"/>
            <a:gd name="connsiteY96" fmla="*/ 64944 h 2239876"/>
            <a:gd name="connsiteX97" fmla="*/ 1554447 w 3774005"/>
            <a:gd name="connsiteY97" fmla="*/ 51955 h 2239876"/>
            <a:gd name="connsiteX98" fmla="*/ 1580424 w 3774005"/>
            <a:gd name="connsiteY98" fmla="*/ 43296 h 2239876"/>
            <a:gd name="connsiteX99" fmla="*/ 1615060 w 3774005"/>
            <a:gd name="connsiteY99" fmla="*/ 34637 h 2239876"/>
            <a:gd name="connsiteX100" fmla="*/ 1667015 w 3774005"/>
            <a:gd name="connsiteY100" fmla="*/ 17319 h 2239876"/>
            <a:gd name="connsiteX101" fmla="*/ 1701651 w 3774005"/>
            <a:gd name="connsiteY101" fmla="*/ 12989 h 2239876"/>
            <a:gd name="connsiteX102" fmla="*/ 1718970 w 3774005"/>
            <a:gd name="connsiteY102" fmla="*/ 8660 h 2239876"/>
            <a:gd name="connsiteX103" fmla="*/ 1866174 w 3774005"/>
            <a:gd name="connsiteY103" fmla="*/ 4330 h 2239876"/>
            <a:gd name="connsiteX104" fmla="*/ 1944106 w 3774005"/>
            <a:gd name="connsiteY104" fmla="*/ 0 h 2239876"/>
            <a:gd name="connsiteX105" fmla="*/ 2134606 w 3774005"/>
            <a:gd name="connsiteY105" fmla="*/ 4330 h 2239876"/>
            <a:gd name="connsiteX106" fmla="*/ 2234185 w 3774005"/>
            <a:gd name="connsiteY106" fmla="*/ 17319 h 2239876"/>
            <a:gd name="connsiteX107" fmla="*/ 2247174 w 3774005"/>
            <a:gd name="connsiteY107" fmla="*/ 21648 h 2239876"/>
            <a:gd name="connsiteX108" fmla="*/ 2329435 w 3774005"/>
            <a:gd name="connsiteY108" fmla="*/ 30307 h 2239876"/>
            <a:gd name="connsiteX109" fmla="*/ 2377060 w 3774005"/>
            <a:gd name="connsiteY109" fmla="*/ 43296 h 2239876"/>
            <a:gd name="connsiteX110" fmla="*/ 2390049 w 3774005"/>
            <a:gd name="connsiteY110" fmla="*/ 47625 h 2239876"/>
            <a:gd name="connsiteX111" fmla="*/ 2411697 w 3774005"/>
            <a:gd name="connsiteY111" fmla="*/ 51955 h 2239876"/>
            <a:gd name="connsiteX112" fmla="*/ 2463651 w 3774005"/>
            <a:gd name="connsiteY112" fmla="*/ 64944 h 2239876"/>
            <a:gd name="connsiteX113" fmla="*/ 2493958 w 3774005"/>
            <a:gd name="connsiteY113" fmla="*/ 77932 h 2239876"/>
            <a:gd name="connsiteX114" fmla="*/ 2524265 w 3774005"/>
            <a:gd name="connsiteY114" fmla="*/ 86591 h 2239876"/>
            <a:gd name="connsiteX115" fmla="*/ 2563231 w 3774005"/>
            <a:gd name="connsiteY115" fmla="*/ 99580 h 2239876"/>
            <a:gd name="connsiteX116" fmla="*/ 2576220 w 3774005"/>
            <a:gd name="connsiteY116" fmla="*/ 103910 h 2239876"/>
            <a:gd name="connsiteX117" fmla="*/ 2589208 w 3774005"/>
            <a:gd name="connsiteY117" fmla="*/ 112569 h 2239876"/>
            <a:gd name="connsiteX118" fmla="*/ 2615185 w 3774005"/>
            <a:gd name="connsiteY118" fmla="*/ 121228 h 2239876"/>
            <a:gd name="connsiteX119" fmla="*/ 2628174 w 3774005"/>
            <a:gd name="connsiteY119" fmla="*/ 125557 h 2239876"/>
            <a:gd name="connsiteX120" fmla="*/ 2641163 w 3774005"/>
            <a:gd name="connsiteY120" fmla="*/ 134216 h 2239876"/>
            <a:gd name="connsiteX121" fmla="*/ 2667140 w 3774005"/>
            <a:gd name="connsiteY121" fmla="*/ 142875 h 2239876"/>
            <a:gd name="connsiteX122" fmla="*/ 2680129 w 3774005"/>
            <a:gd name="connsiteY122" fmla="*/ 147205 h 2239876"/>
            <a:gd name="connsiteX123" fmla="*/ 2693117 w 3774005"/>
            <a:gd name="connsiteY123" fmla="*/ 151535 h 2239876"/>
            <a:gd name="connsiteX124" fmla="*/ 2706106 w 3774005"/>
            <a:gd name="connsiteY124" fmla="*/ 155864 h 2239876"/>
            <a:gd name="connsiteX125" fmla="*/ 2732083 w 3774005"/>
            <a:gd name="connsiteY125" fmla="*/ 168853 h 2239876"/>
            <a:gd name="connsiteX126" fmla="*/ 2758060 w 3774005"/>
            <a:gd name="connsiteY126" fmla="*/ 181841 h 2239876"/>
            <a:gd name="connsiteX127" fmla="*/ 2792697 w 3774005"/>
            <a:gd name="connsiteY127" fmla="*/ 199160 h 2239876"/>
            <a:gd name="connsiteX128" fmla="*/ 2805685 w 3774005"/>
            <a:gd name="connsiteY128" fmla="*/ 203489 h 2239876"/>
            <a:gd name="connsiteX129" fmla="*/ 2827333 w 3774005"/>
            <a:gd name="connsiteY129" fmla="*/ 220807 h 2239876"/>
            <a:gd name="connsiteX130" fmla="*/ 2840322 w 3774005"/>
            <a:gd name="connsiteY130" fmla="*/ 225137 h 2239876"/>
            <a:gd name="connsiteX131" fmla="*/ 2866299 w 3774005"/>
            <a:gd name="connsiteY131" fmla="*/ 242455 h 2239876"/>
            <a:gd name="connsiteX132" fmla="*/ 2892276 w 3774005"/>
            <a:gd name="connsiteY132" fmla="*/ 255444 h 2239876"/>
            <a:gd name="connsiteX133" fmla="*/ 2900935 w 3774005"/>
            <a:gd name="connsiteY133" fmla="*/ 268432 h 2239876"/>
            <a:gd name="connsiteX134" fmla="*/ 2913924 w 3774005"/>
            <a:gd name="connsiteY134" fmla="*/ 272762 h 2239876"/>
            <a:gd name="connsiteX135" fmla="*/ 2931242 w 3774005"/>
            <a:gd name="connsiteY135" fmla="*/ 281421 h 2239876"/>
            <a:gd name="connsiteX136" fmla="*/ 2961549 w 3774005"/>
            <a:gd name="connsiteY136" fmla="*/ 316057 h 2239876"/>
            <a:gd name="connsiteX137" fmla="*/ 2983197 w 3774005"/>
            <a:gd name="connsiteY137" fmla="*/ 337705 h 2239876"/>
            <a:gd name="connsiteX138" fmla="*/ 3004845 w 3774005"/>
            <a:gd name="connsiteY138" fmla="*/ 355023 h 2239876"/>
            <a:gd name="connsiteX139" fmla="*/ 3013504 w 3774005"/>
            <a:gd name="connsiteY139" fmla="*/ 368012 h 2239876"/>
            <a:gd name="connsiteX140" fmla="*/ 3026492 w 3774005"/>
            <a:gd name="connsiteY140" fmla="*/ 372341 h 2239876"/>
            <a:gd name="connsiteX141" fmla="*/ 3030822 w 3774005"/>
            <a:gd name="connsiteY141" fmla="*/ 385330 h 2239876"/>
            <a:gd name="connsiteX142" fmla="*/ 3048140 w 3774005"/>
            <a:gd name="connsiteY142" fmla="*/ 389660 h 2239876"/>
            <a:gd name="connsiteX143" fmla="*/ 3065458 w 3774005"/>
            <a:gd name="connsiteY143" fmla="*/ 398319 h 2239876"/>
            <a:gd name="connsiteX144" fmla="*/ 3074117 w 3774005"/>
            <a:gd name="connsiteY144" fmla="*/ 411307 h 2239876"/>
            <a:gd name="connsiteX145" fmla="*/ 3087106 w 3774005"/>
            <a:gd name="connsiteY145" fmla="*/ 415637 h 2239876"/>
            <a:gd name="connsiteX146" fmla="*/ 3113083 w 3774005"/>
            <a:gd name="connsiteY146" fmla="*/ 432955 h 2239876"/>
            <a:gd name="connsiteX147" fmla="*/ 3113083 w 3774005"/>
            <a:gd name="connsiteY147" fmla="*/ 432955 h 2239876"/>
            <a:gd name="connsiteX148" fmla="*/ 3126072 w 3774005"/>
            <a:gd name="connsiteY148" fmla="*/ 445944 h 2239876"/>
            <a:gd name="connsiteX149" fmla="*/ 3134731 w 3774005"/>
            <a:gd name="connsiteY149" fmla="*/ 458932 h 2239876"/>
            <a:gd name="connsiteX150" fmla="*/ 3160708 w 3774005"/>
            <a:gd name="connsiteY150" fmla="*/ 471921 h 2239876"/>
            <a:gd name="connsiteX151" fmla="*/ 3186685 w 3774005"/>
            <a:gd name="connsiteY151" fmla="*/ 489239 h 2239876"/>
            <a:gd name="connsiteX152" fmla="*/ 3195345 w 3774005"/>
            <a:gd name="connsiteY152" fmla="*/ 497898 h 2239876"/>
            <a:gd name="connsiteX153" fmla="*/ 3204004 w 3774005"/>
            <a:gd name="connsiteY153" fmla="*/ 510887 h 2239876"/>
            <a:gd name="connsiteX154" fmla="*/ 3216992 w 3774005"/>
            <a:gd name="connsiteY154" fmla="*/ 515216 h 2239876"/>
            <a:gd name="connsiteX155" fmla="*/ 3251629 w 3774005"/>
            <a:gd name="connsiteY155" fmla="*/ 545523 h 2239876"/>
            <a:gd name="connsiteX156" fmla="*/ 3264617 w 3774005"/>
            <a:gd name="connsiteY156" fmla="*/ 554182 h 2239876"/>
            <a:gd name="connsiteX157" fmla="*/ 3286265 w 3774005"/>
            <a:gd name="connsiteY157" fmla="*/ 575830 h 2239876"/>
            <a:gd name="connsiteX158" fmla="*/ 3307913 w 3774005"/>
            <a:gd name="connsiteY158" fmla="*/ 601807 h 2239876"/>
            <a:gd name="connsiteX159" fmla="*/ 3320901 w 3774005"/>
            <a:gd name="connsiteY159" fmla="*/ 610466 h 2239876"/>
            <a:gd name="connsiteX160" fmla="*/ 3329560 w 3774005"/>
            <a:gd name="connsiteY160" fmla="*/ 623455 h 2239876"/>
            <a:gd name="connsiteX161" fmla="*/ 3338220 w 3774005"/>
            <a:gd name="connsiteY161" fmla="*/ 632114 h 2239876"/>
            <a:gd name="connsiteX162" fmla="*/ 3355538 w 3774005"/>
            <a:gd name="connsiteY162" fmla="*/ 653762 h 2239876"/>
            <a:gd name="connsiteX163" fmla="*/ 3368526 w 3774005"/>
            <a:gd name="connsiteY163" fmla="*/ 675410 h 2239876"/>
            <a:gd name="connsiteX164" fmla="*/ 3390174 w 3774005"/>
            <a:gd name="connsiteY164" fmla="*/ 701387 h 2239876"/>
            <a:gd name="connsiteX165" fmla="*/ 3403163 w 3774005"/>
            <a:gd name="connsiteY165" fmla="*/ 723035 h 2239876"/>
            <a:gd name="connsiteX166" fmla="*/ 3433470 w 3774005"/>
            <a:gd name="connsiteY166" fmla="*/ 762000 h 2239876"/>
            <a:gd name="connsiteX167" fmla="*/ 3455117 w 3774005"/>
            <a:gd name="connsiteY167" fmla="*/ 800966 h 2239876"/>
            <a:gd name="connsiteX168" fmla="*/ 3463776 w 3774005"/>
            <a:gd name="connsiteY168" fmla="*/ 813955 h 2239876"/>
            <a:gd name="connsiteX169" fmla="*/ 3472435 w 3774005"/>
            <a:gd name="connsiteY169" fmla="*/ 826944 h 2239876"/>
            <a:gd name="connsiteX170" fmla="*/ 3481095 w 3774005"/>
            <a:gd name="connsiteY170" fmla="*/ 835603 h 2239876"/>
            <a:gd name="connsiteX171" fmla="*/ 3485424 w 3774005"/>
            <a:gd name="connsiteY171" fmla="*/ 848591 h 2239876"/>
            <a:gd name="connsiteX172" fmla="*/ 3498413 w 3774005"/>
            <a:gd name="connsiteY172" fmla="*/ 857250 h 2239876"/>
            <a:gd name="connsiteX173" fmla="*/ 3507072 w 3774005"/>
            <a:gd name="connsiteY173" fmla="*/ 865910 h 2239876"/>
            <a:gd name="connsiteX174" fmla="*/ 3524390 w 3774005"/>
            <a:gd name="connsiteY174" fmla="*/ 891887 h 2239876"/>
            <a:gd name="connsiteX175" fmla="*/ 3528720 w 3774005"/>
            <a:gd name="connsiteY175" fmla="*/ 909205 h 2239876"/>
            <a:gd name="connsiteX176" fmla="*/ 3533049 w 3774005"/>
            <a:gd name="connsiteY176" fmla="*/ 922194 h 2239876"/>
            <a:gd name="connsiteX177" fmla="*/ 3550367 w 3774005"/>
            <a:gd name="connsiteY177" fmla="*/ 948171 h 2239876"/>
            <a:gd name="connsiteX178" fmla="*/ 3554697 w 3774005"/>
            <a:gd name="connsiteY178" fmla="*/ 961160 h 2239876"/>
            <a:gd name="connsiteX179" fmla="*/ 3572015 w 3774005"/>
            <a:gd name="connsiteY179" fmla="*/ 987137 h 2239876"/>
            <a:gd name="connsiteX180" fmla="*/ 3580674 w 3774005"/>
            <a:gd name="connsiteY180" fmla="*/ 1000125 h 2239876"/>
            <a:gd name="connsiteX181" fmla="*/ 3593663 w 3774005"/>
            <a:gd name="connsiteY181" fmla="*/ 1026103 h 2239876"/>
            <a:gd name="connsiteX182" fmla="*/ 3610981 w 3774005"/>
            <a:gd name="connsiteY182" fmla="*/ 1052080 h 2239876"/>
            <a:gd name="connsiteX183" fmla="*/ 3623970 w 3774005"/>
            <a:gd name="connsiteY183" fmla="*/ 1073728 h 2239876"/>
            <a:gd name="connsiteX184" fmla="*/ 3636958 w 3774005"/>
            <a:gd name="connsiteY184" fmla="*/ 1104035 h 2239876"/>
            <a:gd name="connsiteX185" fmla="*/ 3645617 w 3774005"/>
            <a:gd name="connsiteY185" fmla="*/ 1117023 h 2239876"/>
            <a:gd name="connsiteX186" fmla="*/ 3654276 w 3774005"/>
            <a:gd name="connsiteY186" fmla="*/ 1134341 h 2239876"/>
            <a:gd name="connsiteX187" fmla="*/ 3658606 w 3774005"/>
            <a:gd name="connsiteY187" fmla="*/ 1147330 h 2239876"/>
            <a:gd name="connsiteX188" fmla="*/ 3675924 w 3774005"/>
            <a:gd name="connsiteY188" fmla="*/ 1173307 h 2239876"/>
            <a:gd name="connsiteX189" fmla="*/ 3684583 w 3774005"/>
            <a:gd name="connsiteY189" fmla="*/ 1203614 h 2239876"/>
            <a:gd name="connsiteX190" fmla="*/ 3693242 w 3774005"/>
            <a:gd name="connsiteY190" fmla="*/ 1216603 h 2239876"/>
            <a:gd name="connsiteX191" fmla="*/ 3697572 w 3774005"/>
            <a:gd name="connsiteY191" fmla="*/ 1233921 h 2239876"/>
            <a:gd name="connsiteX192" fmla="*/ 3710560 w 3774005"/>
            <a:gd name="connsiteY192" fmla="*/ 1272887 h 2239876"/>
            <a:gd name="connsiteX193" fmla="*/ 3719220 w 3774005"/>
            <a:gd name="connsiteY193" fmla="*/ 1316182 h 2239876"/>
            <a:gd name="connsiteX194" fmla="*/ 3727879 w 3774005"/>
            <a:gd name="connsiteY194" fmla="*/ 1342160 h 2239876"/>
            <a:gd name="connsiteX195" fmla="*/ 3736538 w 3774005"/>
            <a:gd name="connsiteY195" fmla="*/ 1372466 h 2239876"/>
            <a:gd name="connsiteX196" fmla="*/ 3740867 w 3774005"/>
            <a:gd name="connsiteY196" fmla="*/ 1424421 h 2239876"/>
            <a:gd name="connsiteX197" fmla="*/ 3745197 w 3774005"/>
            <a:gd name="connsiteY197" fmla="*/ 1437410 h 2239876"/>
            <a:gd name="connsiteX198" fmla="*/ 3749526 w 3774005"/>
            <a:gd name="connsiteY198" fmla="*/ 1467716 h 2239876"/>
            <a:gd name="connsiteX199" fmla="*/ 3753856 w 3774005"/>
            <a:gd name="connsiteY199" fmla="*/ 1493694 h 2239876"/>
            <a:gd name="connsiteX200" fmla="*/ 3758185 w 3774005"/>
            <a:gd name="connsiteY200" fmla="*/ 1749137 h 2239876"/>
            <a:gd name="connsiteX201" fmla="*/ 3762515 w 3774005"/>
            <a:gd name="connsiteY201" fmla="*/ 1762125 h 2239876"/>
            <a:gd name="connsiteX202" fmla="*/ 3766845 w 3774005"/>
            <a:gd name="connsiteY202" fmla="*/ 1779444 h 2239876"/>
            <a:gd name="connsiteX203" fmla="*/ 3766845 w 3774005"/>
            <a:gd name="connsiteY203" fmla="*/ 1922319 h 2239876"/>
            <a:gd name="connsiteX204" fmla="*/ 3753856 w 3774005"/>
            <a:gd name="connsiteY204" fmla="*/ 1948296 h 2239876"/>
            <a:gd name="connsiteX205" fmla="*/ 3740867 w 3774005"/>
            <a:gd name="connsiteY205" fmla="*/ 1974273 h 2239876"/>
            <a:gd name="connsiteX206" fmla="*/ 3727879 w 3774005"/>
            <a:gd name="connsiteY206" fmla="*/ 1978603 h 2239876"/>
            <a:gd name="connsiteX207" fmla="*/ 3719220 w 3774005"/>
            <a:gd name="connsiteY207" fmla="*/ 1991591 h 2239876"/>
            <a:gd name="connsiteX208" fmla="*/ 3710560 w 3774005"/>
            <a:gd name="connsiteY208" fmla="*/ 2000250 h 2239876"/>
            <a:gd name="connsiteX209" fmla="*/ 3706231 w 3774005"/>
            <a:gd name="connsiteY209" fmla="*/ 2013239 h 2239876"/>
            <a:gd name="connsiteX210" fmla="*/ 3675924 w 3774005"/>
            <a:gd name="connsiteY210" fmla="*/ 2030557 h 2239876"/>
            <a:gd name="connsiteX211" fmla="*/ 3667265 w 3774005"/>
            <a:gd name="connsiteY211" fmla="*/ 2043546 h 2239876"/>
            <a:gd name="connsiteX212" fmla="*/ 3641288 w 3774005"/>
            <a:gd name="connsiteY212" fmla="*/ 2052205 h 2239876"/>
            <a:gd name="connsiteX213" fmla="*/ 3615310 w 3774005"/>
            <a:gd name="connsiteY213" fmla="*/ 2065194 h 2239876"/>
            <a:gd name="connsiteX214" fmla="*/ 3585004 w 3774005"/>
            <a:gd name="connsiteY214" fmla="*/ 2078182 h 2239876"/>
            <a:gd name="connsiteX215" fmla="*/ 3572015 w 3774005"/>
            <a:gd name="connsiteY215" fmla="*/ 2086841 h 2239876"/>
            <a:gd name="connsiteX216" fmla="*/ 3546038 w 3774005"/>
            <a:gd name="connsiteY216" fmla="*/ 2095500 h 2239876"/>
            <a:gd name="connsiteX217" fmla="*/ 3533049 w 3774005"/>
            <a:gd name="connsiteY217" fmla="*/ 2099830 h 2239876"/>
            <a:gd name="connsiteX218" fmla="*/ 3502742 w 3774005"/>
            <a:gd name="connsiteY218" fmla="*/ 2108489 h 2239876"/>
            <a:gd name="connsiteX219" fmla="*/ 3416151 w 3774005"/>
            <a:gd name="connsiteY219" fmla="*/ 2112819 h 2239876"/>
            <a:gd name="connsiteX220" fmla="*/ 3372856 w 3774005"/>
            <a:gd name="connsiteY220" fmla="*/ 2117148 h 2239876"/>
            <a:gd name="connsiteX221" fmla="*/ 3191015 w 3774005"/>
            <a:gd name="connsiteY221" fmla="*/ 2125807 h 2239876"/>
            <a:gd name="connsiteX222" fmla="*/ 3017833 w 3774005"/>
            <a:gd name="connsiteY222" fmla="*/ 2125807 h 2239876"/>
            <a:gd name="connsiteX223" fmla="*/ 2857640 w 3774005"/>
            <a:gd name="connsiteY223" fmla="*/ 2117148 h 2239876"/>
            <a:gd name="connsiteX224" fmla="*/ 2797026 w 3774005"/>
            <a:gd name="connsiteY224" fmla="*/ 2117148 h 2239876"/>
            <a:gd name="connsiteX225" fmla="*/ 2597867 w 3774005"/>
            <a:gd name="connsiteY225" fmla="*/ 2112819 h 2239876"/>
            <a:gd name="connsiteX226" fmla="*/ 2541583 w 3774005"/>
            <a:gd name="connsiteY226" fmla="*/ 2108489 h 2239876"/>
            <a:gd name="connsiteX227" fmla="*/ 2429015 w 3774005"/>
            <a:gd name="connsiteY227" fmla="*/ 2104160 h 2239876"/>
            <a:gd name="connsiteX228" fmla="*/ 2407367 w 3774005"/>
            <a:gd name="connsiteY228" fmla="*/ 2099830 h 2239876"/>
            <a:gd name="connsiteX229" fmla="*/ 2359742 w 3774005"/>
            <a:gd name="connsiteY229" fmla="*/ 2095500 h 2239876"/>
            <a:gd name="connsiteX230" fmla="*/ 2286140 w 3774005"/>
            <a:gd name="connsiteY230" fmla="*/ 2104160 h 2239876"/>
            <a:gd name="connsiteX231" fmla="*/ 2260163 w 3774005"/>
            <a:gd name="connsiteY231" fmla="*/ 2112819 h 2239876"/>
            <a:gd name="connsiteX232" fmla="*/ 2234185 w 3774005"/>
            <a:gd name="connsiteY232" fmla="*/ 2121478 h 2239876"/>
            <a:gd name="connsiteX233" fmla="*/ 2221197 w 3774005"/>
            <a:gd name="connsiteY233" fmla="*/ 2125807 h 2239876"/>
            <a:gd name="connsiteX234" fmla="*/ 2208208 w 3774005"/>
            <a:gd name="connsiteY234" fmla="*/ 2134466 h 2239876"/>
            <a:gd name="connsiteX235" fmla="*/ 2199549 w 3774005"/>
            <a:gd name="connsiteY235" fmla="*/ 2147455 h 2239876"/>
            <a:gd name="connsiteX236" fmla="*/ 2173572 w 3774005"/>
            <a:gd name="connsiteY236" fmla="*/ 2164773 h 2239876"/>
            <a:gd name="connsiteX237" fmla="*/ 2160583 w 3774005"/>
            <a:gd name="connsiteY237" fmla="*/ 2173432 h 2239876"/>
            <a:gd name="connsiteX238" fmla="*/ 2130276 w 3774005"/>
            <a:gd name="connsiteY238" fmla="*/ 2195080 h 2239876"/>
            <a:gd name="connsiteX239" fmla="*/ 2095640 w 3774005"/>
            <a:gd name="connsiteY239" fmla="*/ 2208069 h 2239876"/>
            <a:gd name="connsiteX240" fmla="*/ 2069663 w 3774005"/>
            <a:gd name="connsiteY240" fmla="*/ 2216728 h 2239876"/>
            <a:gd name="connsiteX241" fmla="*/ 2039356 w 3774005"/>
            <a:gd name="connsiteY241" fmla="*/ 2229716 h 2239876"/>
            <a:gd name="connsiteX242" fmla="*/ 2000390 w 3774005"/>
            <a:gd name="connsiteY242" fmla="*/ 2238375 h 2239876"/>
            <a:gd name="connsiteX243" fmla="*/ 1918129 w 3774005"/>
            <a:gd name="connsiteY243" fmla="*/ 2234046 h 2239876"/>
            <a:gd name="connsiteX244" fmla="*/ 1905140 w 3774005"/>
            <a:gd name="connsiteY244" fmla="*/ 2229716 h 2239876"/>
            <a:gd name="connsiteX245" fmla="*/ 1887822 w 3774005"/>
            <a:gd name="connsiteY245" fmla="*/ 2225387 h 2239876"/>
            <a:gd name="connsiteX246" fmla="*/ 1848856 w 3774005"/>
            <a:gd name="connsiteY246" fmla="*/ 2212398 h 2239876"/>
            <a:gd name="connsiteX247" fmla="*/ 1835867 w 3774005"/>
            <a:gd name="connsiteY247" fmla="*/ 2203739 h 2239876"/>
            <a:gd name="connsiteX248" fmla="*/ 1822879 w 3774005"/>
            <a:gd name="connsiteY248" fmla="*/ 2199410 h 2239876"/>
            <a:gd name="connsiteX249" fmla="*/ 1814220 w 3774005"/>
            <a:gd name="connsiteY249" fmla="*/ 2190750 h 2239876"/>
            <a:gd name="connsiteX250" fmla="*/ 1796901 w 3774005"/>
            <a:gd name="connsiteY250" fmla="*/ 2186421 h 2239876"/>
            <a:gd name="connsiteX251" fmla="*/ 1770924 w 3774005"/>
            <a:gd name="connsiteY251" fmla="*/ 2177762 h 2239876"/>
            <a:gd name="connsiteX252" fmla="*/ 1757935 w 3774005"/>
            <a:gd name="connsiteY252" fmla="*/ 2173432 h 2239876"/>
            <a:gd name="connsiteX253" fmla="*/ 1744947 w 3774005"/>
            <a:gd name="connsiteY253" fmla="*/ 2169103 h 2239876"/>
            <a:gd name="connsiteX254" fmla="*/ 1718970 w 3774005"/>
            <a:gd name="connsiteY254" fmla="*/ 2151785 h 2239876"/>
            <a:gd name="connsiteX255" fmla="*/ 1680004 w 3774005"/>
            <a:gd name="connsiteY255" fmla="*/ 2138796 h 2239876"/>
            <a:gd name="connsiteX256" fmla="*/ 1597742 w 3774005"/>
            <a:gd name="connsiteY256" fmla="*/ 2130137 h 2239876"/>
            <a:gd name="connsiteX257" fmla="*/ 1493833 w 3774005"/>
            <a:gd name="connsiteY257" fmla="*/ 2134466 h 2239876"/>
            <a:gd name="connsiteX258" fmla="*/ 1463526 w 3774005"/>
            <a:gd name="connsiteY258" fmla="*/ 2138796 h 2239876"/>
            <a:gd name="connsiteX259" fmla="*/ 1394254 w 3774005"/>
            <a:gd name="connsiteY259" fmla="*/ 2143125 h 2239876"/>
            <a:gd name="connsiteX260" fmla="*/ 1034901 w 3774005"/>
            <a:gd name="connsiteY260" fmla="*/ 2143125 h 2239876"/>
            <a:gd name="connsiteX261" fmla="*/ 995935 w 3774005"/>
            <a:gd name="connsiteY261" fmla="*/ 2138796 h 2239876"/>
            <a:gd name="connsiteX262" fmla="*/ 879038 w 3774005"/>
            <a:gd name="connsiteY262" fmla="*/ 2130137 h 2239876"/>
            <a:gd name="connsiteX263" fmla="*/ 861720 w 3774005"/>
            <a:gd name="connsiteY263" fmla="*/ 2125807 h 2239876"/>
            <a:gd name="connsiteX264" fmla="*/ 727504 w 3774005"/>
            <a:gd name="connsiteY264" fmla="*/ 2117148 h 2239876"/>
            <a:gd name="connsiteX265" fmla="*/ 476390 w 3774005"/>
            <a:gd name="connsiteY265" fmla="*/ 2108489 h 2239876"/>
            <a:gd name="connsiteX266" fmla="*/ 311867 w 3774005"/>
            <a:gd name="connsiteY266" fmla="*/ 2104160 h 2239876"/>
            <a:gd name="connsiteX267" fmla="*/ 246924 w 3774005"/>
            <a:gd name="connsiteY267" fmla="*/ 2095500 h 2239876"/>
            <a:gd name="connsiteX268" fmla="*/ 229606 w 3774005"/>
            <a:gd name="connsiteY268" fmla="*/ 2086841 h 2239876"/>
            <a:gd name="connsiteX269" fmla="*/ 216617 w 3774005"/>
            <a:gd name="connsiteY269" fmla="*/ 2082512 h 2239876"/>
            <a:gd name="connsiteX270" fmla="*/ 186310 w 3774005"/>
            <a:gd name="connsiteY270" fmla="*/ 2060864 h 2239876"/>
            <a:gd name="connsiteX271" fmla="*/ 173322 w 3774005"/>
            <a:gd name="connsiteY271" fmla="*/ 2052205 h 2239876"/>
            <a:gd name="connsiteX272" fmla="*/ 160333 w 3774005"/>
            <a:gd name="connsiteY272" fmla="*/ 2047875 h 2239876"/>
            <a:gd name="connsiteX273" fmla="*/ 134356 w 3774005"/>
            <a:gd name="connsiteY273" fmla="*/ 2034887 h 2239876"/>
            <a:gd name="connsiteX274" fmla="*/ 125697 w 3774005"/>
            <a:gd name="connsiteY274" fmla="*/ 2021898 h 2239876"/>
            <a:gd name="connsiteX275" fmla="*/ 95390 w 3774005"/>
            <a:gd name="connsiteY275" fmla="*/ 2004580 h 2239876"/>
            <a:gd name="connsiteX276" fmla="*/ 86731 w 3774005"/>
            <a:gd name="connsiteY276" fmla="*/ 1991591 h 2239876"/>
            <a:gd name="connsiteX277" fmla="*/ 73742 w 3774005"/>
            <a:gd name="connsiteY277" fmla="*/ 1987262 h 2239876"/>
            <a:gd name="connsiteX278" fmla="*/ 69413 w 3774005"/>
            <a:gd name="connsiteY278" fmla="*/ 1974273 h 2239876"/>
            <a:gd name="connsiteX279" fmla="*/ 60754 w 3774005"/>
            <a:gd name="connsiteY279" fmla="*/ 1961285 h 2239876"/>
            <a:gd name="connsiteX280" fmla="*/ 47765 w 3774005"/>
            <a:gd name="connsiteY280" fmla="*/ 1956955 h 2239876"/>
            <a:gd name="connsiteX281" fmla="*/ 34776 w 3774005"/>
            <a:gd name="connsiteY281" fmla="*/ 1948296 h 2239876"/>
            <a:gd name="connsiteX282" fmla="*/ 21788 w 3774005"/>
            <a:gd name="connsiteY282" fmla="*/ 1922319 h 2239876"/>
            <a:gd name="connsiteX283" fmla="*/ 8799 w 3774005"/>
            <a:gd name="connsiteY283" fmla="*/ 1896341 h 2239876"/>
            <a:gd name="connsiteX284" fmla="*/ 8799 w 3774005"/>
            <a:gd name="connsiteY284" fmla="*/ 1861705 h 2239876"/>
            <a:gd name="connsiteX285" fmla="*/ 21788 w 3774005"/>
            <a:gd name="connsiteY285" fmla="*/ 1853046 h 2239876"/>
            <a:gd name="connsiteX286" fmla="*/ 21788 w 3774005"/>
            <a:gd name="connsiteY286" fmla="*/ 1866035 h 22398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  <a:cxn ang="0">
              <a:pos x="connsiteX98" y="connsiteY98"/>
            </a:cxn>
            <a:cxn ang="0">
              <a:pos x="connsiteX99" y="connsiteY99"/>
            </a:cxn>
            <a:cxn ang="0">
              <a:pos x="connsiteX100" y="connsiteY100"/>
            </a:cxn>
            <a:cxn ang="0">
              <a:pos x="connsiteX101" y="connsiteY101"/>
            </a:cxn>
            <a:cxn ang="0">
              <a:pos x="connsiteX102" y="connsiteY102"/>
            </a:cxn>
            <a:cxn ang="0">
              <a:pos x="connsiteX103" y="connsiteY103"/>
            </a:cxn>
            <a:cxn ang="0">
              <a:pos x="connsiteX104" y="connsiteY104"/>
            </a:cxn>
            <a:cxn ang="0">
              <a:pos x="connsiteX105" y="connsiteY105"/>
            </a:cxn>
            <a:cxn ang="0">
              <a:pos x="connsiteX106" y="connsiteY106"/>
            </a:cxn>
            <a:cxn ang="0">
              <a:pos x="connsiteX107" y="connsiteY107"/>
            </a:cxn>
            <a:cxn ang="0">
              <a:pos x="connsiteX108" y="connsiteY108"/>
            </a:cxn>
            <a:cxn ang="0">
              <a:pos x="connsiteX109" y="connsiteY109"/>
            </a:cxn>
            <a:cxn ang="0">
              <a:pos x="connsiteX110" y="connsiteY110"/>
            </a:cxn>
            <a:cxn ang="0">
              <a:pos x="connsiteX111" y="connsiteY111"/>
            </a:cxn>
            <a:cxn ang="0">
              <a:pos x="connsiteX112" y="connsiteY112"/>
            </a:cxn>
            <a:cxn ang="0">
              <a:pos x="connsiteX113" y="connsiteY113"/>
            </a:cxn>
            <a:cxn ang="0">
              <a:pos x="connsiteX114" y="connsiteY114"/>
            </a:cxn>
            <a:cxn ang="0">
              <a:pos x="connsiteX115" y="connsiteY115"/>
            </a:cxn>
            <a:cxn ang="0">
              <a:pos x="connsiteX116" y="connsiteY116"/>
            </a:cxn>
            <a:cxn ang="0">
              <a:pos x="connsiteX117" y="connsiteY117"/>
            </a:cxn>
            <a:cxn ang="0">
              <a:pos x="connsiteX118" y="connsiteY118"/>
            </a:cxn>
            <a:cxn ang="0">
              <a:pos x="connsiteX119" y="connsiteY119"/>
            </a:cxn>
            <a:cxn ang="0">
              <a:pos x="connsiteX120" y="connsiteY120"/>
            </a:cxn>
            <a:cxn ang="0">
              <a:pos x="connsiteX121" y="connsiteY121"/>
            </a:cxn>
            <a:cxn ang="0">
              <a:pos x="connsiteX122" y="connsiteY122"/>
            </a:cxn>
            <a:cxn ang="0">
              <a:pos x="connsiteX123" y="connsiteY123"/>
            </a:cxn>
            <a:cxn ang="0">
              <a:pos x="connsiteX124" y="connsiteY124"/>
            </a:cxn>
            <a:cxn ang="0">
              <a:pos x="connsiteX125" y="connsiteY125"/>
            </a:cxn>
            <a:cxn ang="0">
              <a:pos x="connsiteX126" y="connsiteY126"/>
            </a:cxn>
            <a:cxn ang="0">
              <a:pos x="connsiteX127" y="connsiteY127"/>
            </a:cxn>
            <a:cxn ang="0">
              <a:pos x="connsiteX128" y="connsiteY128"/>
            </a:cxn>
            <a:cxn ang="0">
              <a:pos x="connsiteX129" y="connsiteY129"/>
            </a:cxn>
            <a:cxn ang="0">
              <a:pos x="connsiteX130" y="connsiteY130"/>
            </a:cxn>
            <a:cxn ang="0">
              <a:pos x="connsiteX131" y="connsiteY131"/>
            </a:cxn>
            <a:cxn ang="0">
              <a:pos x="connsiteX132" y="connsiteY132"/>
            </a:cxn>
            <a:cxn ang="0">
              <a:pos x="connsiteX133" y="connsiteY133"/>
            </a:cxn>
            <a:cxn ang="0">
              <a:pos x="connsiteX134" y="connsiteY134"/>
            </a:cxn>
            <a:cxn ang="0">
              <a:pos x="connsiteX135" y="connsiteY135"/>
            </a:cxn>
            <a:cxn ang="0">
              <a:pos x="connsiteX136" y="connsiteY136"/>
            </a:cxn>
            <a:cxn ang="0">
              <a:pos x="connsiteX137" y="connsiteY137"/>
            </a:cxn>
            <a:cxn ang="0">
              <a:pos x="connsiteX138" y="connsiteY138"/>
            </a:cxn>
            <a:cxn ang="0">
              <a:pos x="connsiteX139" y="connsiteY139"/>
            </a:cxn>
            <a:cxn ang="0">
              <a:pos x="connsiteX140" y="connsiteY140"/>
            </a:cxn>
            <a:cxn ang="0">
              <a:pos x="connsiteX141" y="connsiteY141"/>
            </a:cxn>
            <a:cxn ang="0">
              <a:pos x="connsiteX142" y="connsiteY142"/>
            </a:cxn>
            <a:cxn ang="0">
              <a:pos x="connsiteX143" y="connsiteY143"/>
            </a:cxn>
            <a:cxn ang="0">
              <a:pos x="connsiteX144" y="connsiteY144"/>
            </a:cxn>
            <a:cxn ang="0">
              <a:pos x="connsiteX145" y="connsiteY145"/>
            </a:cxn>
            <a:cxn ang="0">
              <a:pos x="connsiteX146" y="connsiteY146"/>
            </a:cxn>
            <a:cxn ang="0">
              <a:pos x="connsiteX147" y="connsiteY147"/>
            </a:cxn>
            <a:cxn ang="0">
              <a:pos x="connsiteX148" y="connsiteY148"/>
            </a:cxn>
            <a:cxn ang="0">
              <a:pos x="connsiteX149" y="connsiteY149"/>
            </a:cxn>
            <a:cxn ang="0">
              <a:pos x="connsiteX150" y="connsiteY150"/>
            </a:cxn>
            <a:cxn ang="0">
              <a:pos x="connsiteX151" y="connsiteY151"/>
            </a:cxn>
            <a:cxn ang="0">
              <a:pos x="connsiteX152" y="connsiteY152"/>
            </a:cxn>
            <a:cxn ang="0">
              <a:pos x="connsiteX153" y="connsiteY153"/>
            </a:cxn>
            <a:cxn ang="0">
              <a:pos x="connsiteX154" y="connsiteY154"/>
            </a:cxn>
            <a:cxn ang="0">
              <a:pos x="connsiteX155" y="connsiteY155"/>
            </a:cxn>
            <a:cxn ang="0">
              <a:pos x="connsiteX156" y="connsiteY156"/>
            </a:cxn>
            <a:cxn ang="0">
              <a:pos x="connsiteX157" y="connsiteY157"/>
            </a:cxn>
            <a:cxn ang="0">
              <a:pos x="connsiteX158" y="connsiteY158"/>
            </a:cxn>
            <a:cxn ang="0">
              <a:pos x="connsiteX159" y="connsiteY159"/>
            </a:cxn>
            <a:cxn ang="0">
              <a:pos x="connsiteX160" y="connsiteY160"/>
            </a:cxn>
            <a:cxn ang="0">
              <a:pos x="connsiteX161" y="connsiteY161"/>
            </a:cxn>
            <a:cxn ang="0">
              <a:pos x="connsiteX162" y="connsiteY162"/>
            </a:cxn>
            <a:cxn ang="0">
              <a:pos x="connsiteX163" y="connsiteY163"/>
            </a:cxn>
            <a:cxn ang="0">
              <a:pos x="connsiteX164" y="connsiteY164"/>
            </a:cxn>
            <a:cxn ang="0">
              <a:pos x="connsiteX165" y="connsiteY165"/>
            </a:cxn>
            <a:cxn ang="0">
              <a:pos x="connsiteX166" y="connsiteY166"/>
            </a:cxn>
            <a:cxn ang="0">
              <a:pos x="connsiteX167" y="connsiteY167"/>
            </a:cxn>
            <a:cxn ang="0">
              <a:pos x="connsiteX168" y="connsiteY168"/>
            </a:cxn>
            <a:cxn ang="0">
              <a:pos x="connsiteX169" y="connsiteY169"/>
            </a:cxn>
            <a:cxn ang="0">
              <a:pos x="connsiteX170" y="connsiteY170"/>
            </a:cxn>
            <a:cxn ang="0">
              <a:pos x="connsiteX171" y="connsiteY171"/>
            </a:cxn>
            <a:cxn ang="0">
              <a:pos x="connsiteX172" y="connsiteY172"/>
            </a:cxn>
            <a:cxn ang="0">
              <a:pos x="connsiteX173" y="connsiteY173"/>
            </a:cxn>
            <a:cxn ang="0">
              <a:pos x="connsiteX174" y="connsiteY174"/>
            </a:cxn>
            <a:cxn ang="0">
              <a:pos x="connsiteX175" y="connsiteY175"/>
            </a:cxn>
            <a:cxn ang="0">
              <a:pos x="connsiteX176" y="connsiteY176"/>
            </a:cxn>
            <a:cxn ang="0">
              <a:pos x="connsiteX177" y="connsiteY177"/>
            </a:cxn>
            <a:cxn ang="0">
              <a:pos x="connsiteX178" y="connsiteY178"/>
            </a:cxn>
            <a:cxn ang="0">
              <a:pos x="connsiteX179" y="connsiteY179"/>
            </a:cxn>
            <a:cxn ang="0">
              <a:pos x="connsiteX180" y="connsiteY180"/>
            </a:cxn>
            <a:cxn ang="0">
              <a:pos x="connsiteX181" y="connsiteY181"/>
            </a:cxn>
            <a:cxn ang="0">
              <a:pos x="connsiteX182" y="connsiteY182"/>
            </a:cxn>
            <a:cxn ang="0">
              <a:pos x="connsiteX183" y="connsiteY183"/>
            </a:cxn>
            <a:cxn ang="0">
              <a:pos x="connsiteX184" y="connsiteY184"/>
            </a:cxn>
            <a:cxn ang="0">
              <a:pos x="connsiteX185" y="connsiteY185"/>
            </a:cxn>
            <a:cxn ang="0">
              <a:pos x="connsiteX186" y="connsiteY186"/>
            </a:cxn>
            <a:cxn ang="0">
              <a:pos x="connsiteX187" y="connsiteY187"/>
            </a:cxn>
            <a:cxn ang="0">
              <a:pos x="connsiteX188" y="connsiteY188"/>
            </a:cxn>
            <a:cxn ang="0">
              <a:pos x="connsiteX189" y="connsiteY189"/>
            </a:cxn>
            <a:cxn ang="0">
              <a:pos x="connsiteX190" y="connsiteY190"/>
            </a:cxn>
            <a:cxn ang="0">
              <a:pos x="connsiteX191" y="connsiteY191"/>
            </a:cxn>
            <a:cxn ang="0">
              <a:pos x="connsiteX192" y="connsiteY192"/>
            </a:cxn>
            <a:cxn ang="0">
              <a:pos x="connsiteX193" y="connsiteY193"/>
            </a:cxn>
            <a:cxn ang="0">
              <a:pos x="connsiteX194" y="connsiteY194"/>
            </a:cxn>
            <a:cxn ang="0">
              <a:pos x="connsiteX195" y="connsiteY195"/>
            </a:cxn>
            <a:cxn ang="0">
              <a:pos x="connsiteX196" y="connsiteY196"/>
            </a:cxn>
            <a:cxn ang="0">
              <a:pos x="connsiteX197" y="connsiteY197"/>
            </a:cxn>
            <a:cxn ang="0">
              <a:pos x="connsiteX198" y="connsiteY198"/>
            </a:cxn>
            <a:cxn ang="0">
              <a:pos x="connsiteX199" y="connsiteY199"/>
            </a:cxn>
            <a:cxn ang="0">
              <a:pos x="connsiteX200" y="connsiteY200"/>
            </a:cxn>
            <a:cxn ang="0">
              <a:pos x="connsiteX201" y="connsiteY201"/>
            </a:cxn>
            <a:cxn ang="0">
              <a:pos x="connsiteX202" y="connsiteY202"/>
            </a:cxn>
            <a:cxn ang="0">
              <a:pos x="connsiteX203" y="connsiteY203"/>
            </a:cxn>
            <a:cxn ang="0">
              <a:pos x="connsiteX204" y="connsiteY204"/>
            </a:cxn>
            <a:cxn ang="0">
              <a:pos x="connsiteX205" y="connsiteY205"/>
            </a:cxn>
            <a:cxn ang="0">
              <a:pos x="connsiteX206" y="connsiteY206"/>
            </a:cxn>
            <a:cxn ang="0">
              <a:pos x="connsiteX207" y="connsiteY207"/>
            </a:cxn>
            <a:cxn ang="0">
              <a:pos x="connsiteX208" y="connsiteY208"/>
            </a:cxn>
            <a:cxn ang="0">
              <a:pos x="connsiteX209" y="connsiteY209"/>
            </a:cxn>
            <a:cxn ang="0">
              <a:pos x="connsiteX210" y="connsiteY210"/>
            </a:cxn>
            <a:cxn ang="0">
              <a:pos x="connsiteX211" y="connsiteY211"/>
            </a:cxn>
            <a:cxn ang="0">
              <a:pos x="connsiteX212" y="connsiteY212"/>
            </a:cxn>
            <a:cxn ang="0">
              <a:pos x="connsiteX213" y="connsiteY213"/>
            </a:cxn>
            <a:cxn ang="0">
              <a:pos x="connsiteX214" y="connsiteY214"/>
            </a:cxn>
            <a:cxn ang="0">
              <a:pos x="connsiteX215" y="connsiteY215"/>
            </a:cxn>
            <a:cxn ang="0">
              <a:pos x="connsiteX216" y="connsiteY216"/>
            </a:cxn>
            <a:cxn ang="0">
              <a:pos x="connsiteX217" y="connsiteY217"/>
            </a:cxn>
            <a:cxn ang="0">
              <a:pos x="connsiteX218" y="connsiteY218"/>
            </a:cxn>
            <a:cxn ang="0">
              <a:pos x="connsiteX219" y="connsiteY219"/>
            </a:cxn>
            <a:cxn ang="0">
              <a:pos x="connsiteX220" y="connsiteY220"/>
            </a:cxn>
            <a:cxn ang="0">
              <a:pos x="connsiteX221" y="connsiteY221"/>
            </a:cxn>
            <a:cxn ang="0">
              <a:pos x="connsiteX222" y="connsiteY222"/>
            </a:cxn>
            <a:cxn ang="0">
              <a:pos x="connsiteX223" y="connsiteY223"/>
            </a:cxn>
            <a:cxn ang="0">
              <a:pos x="connsiteX224" y="connsiteY224"/>
            </a:cxn>
            <a:cxn ang="0">
              <a:pos x="connsiteX225" y="connsiteY225"/>
            </a:cxn>
            <a:cxn ang="0">
              <a:pos x="connsiteX226" y="connsiteY226"/>
            </a:cxn>
            <a:cxn ang="0">
              <a:pos x="connsiteX227" y="connsiteY227"/>
            </a:cxn>
            <a:cxn ang="0">
              <a:pos x="connsiteX228" y="connsiteY228"/>
            </a:cxn>
            <a:cxn ang="0">
              <a:pos x="connsiteX229" y="connsiteY229"/>
            </a:cxn>
            <a:cxn ang="0">
              <a:pos x="connsiteX230" y="connsiteY230"/>
            </a:cxn>
            <a:cxn ang="0">
              <a:pos x="connsiteX231" y="connsiteY231"/>
            </a:cxn>
            <a:cxn ang="0">
              <a:pos x="connsiteX232" y="connsiteY232"/>
            </a:cxn>
            <a:cxn ang="0">
              <a:pos x="connsiteX233" y="connsiteY233"/>
            </a:cxn>
            <a:cxn ang="0">
              <a:pos x="connsiteX234" y="connsiteY234"/>
            </a:cxn>
            <a:cxn ang="0">
              <a:pos x="connsiteX235" y="connsiteY235"/>
            </a:cxn>
            <a:cxn ang="0">
              <a:pos x="connsiteX236" y="connsiteY236"/>
            </a:cxn>
            <a:cxn ang="0">
              <a:pos x="connsiteX237" y="connsiteY237"/>
            </a:cxn>
            <a:cxn ang="0">
              <a:pos x="connsiteX238" y="connsiteY238"/>
            </a:cxn>
            <a:cxn ang="0">
              <a:pos x="connsiteX239" y="connsiteY239"/>
            </a:cxn>
            <a:cxn ang="0">
              <a:pos x="connsiteX240" y="connsiteY240"/>
            </a:cxn>
            <a:cxn ang="0">
              <a:pos x="connsiteX241" y="connsiteY241"/>
            </a:cxn>
            <a:cxn ang="0">
              <a:pos x="connsiteX242" y="connsiteY242"/>
            </a:cxn>
            <a:cxn ang="0">
              <a:pos x="connsiteX243" y="connsiteY243"/>
            </a:cxn>
            <a:cxn ang="0">
              <a:pos x="connsiteX244" y="connsiteY244"/>
            </a:cxn>
            <a:cxn ang="0">
              <a:pos x="connsiteX245" y="connsiteY245"/>
            </a:cxn>
            <a:cxn ang="0">
              <a:pos x="connsiteX246" y="connsiteY246"/>
            </a:cxn>
            <a:cxn ang="0">
              <a:pos x="connsiteX247" y="connsiteY247"/>
            </a:cxn>
            <a:cxn ang="0">
              <a:pos x="connsiteX248" y="connsiteY248"/>
            </a:cxn>
            <a:cxn ang="0">
              <a:pos x="connsiteX249" y="connsiteY249"/>
            </a:cxn>
            <a:cxn ang="0">
              <a:pos x="connsiteX250" y="connsiteY250"/>
            </a:cxn>
            <a:cxn ang="0">
              <a:pos x="connsiteX251" y="connsiteY251"/>
            </a:cxn>
            <a:cxn ang="0">
              <a:pos x="connsiteX252" y="connsiteY252"/>
            </a:cxn>
            <a:cxn ang="0">
              <a:pos x="connsiteX253" y="connsiteY253"/>
            </a:cxn>
            <a:cxn ang="0">
              <a:pos x="connsiteX254" y="connsiteY254"/>
            </a:cxn>
            <a:cxn ang="0">
              <a:pos x="connsiteX255" y="connsiteY255"/>
            </a:cxn>
            <a:cxn ang="0">
              <a:pos x="connsiteX256" y="connsiteY256"/>
            </a:cxn>
            <a:cxn ang="0">
              <a:pos x="connsiteX257" y="connsiteY257"/>
            </a:cxn>
            <a:cxn ang="0">
              <a:pos x="connsiteX258" y="connsiteY258"/>
            </a:cxn>
            <a:cxn ang="0">
              <a:pos x="connsiteX259" y="connsiteY259"/>
            </a:cxn>
            <a:cxn ang="0">
              <a:pos x="connsiteX260" y="connsiteY260"/>
            </a:cxn>
            <a:cxn ang="0">
              <a:pos x="connsiteX261" y="connsiteY261"/>
            </a:cxn>
            <a:cxn ang="0">
              <a:pos x="connsiteX262" y="connsiteY262"/>
            </a:cxn>
            <a:cxn ang="0">
              <a:pos x="connsiteX263" y="connsiteY263"/>
            </a:cxn>
            <a:cxn ang="0">
              <a:pos x="connsiteX264" y="connsiteY264"/>
            </a:cxn>
            <a:cxn ang="0">
              <a:pos x="connsiteX265" y="connsiteY265"/>
            </a:cxn>
            <a:cxn ang="0">
              <a:pos x="connsiteX266" y="connsiteY266"/>
            </a:cxn>
            <a:cxn ang="0">
              <a:pos x="connsiteX267" y="connsiteY267"/>
            </a:cxn>
            <a:cxn ang="0">
              <a:pos x="connsiteX268" y="connsiteY268"/>
            </a:cxn>
            <a:cxn ang="0">
              <a:pos x="connsiteX269" y="connsiteY269"/>
            </a:cxn>
            <a:cxn ang="0">
              <a:pos x="connsiteX270" y="connsiteY270"/>
            </a:cxn>
            <a:cxn ang="0">
              <a:pos x="connsiteX271" y="connsiteY271"/>
            </a:cxn>
            <a:cxn ang="0">
              <a:pos x="connsiteX272" y="connsiteY272"/>
            </a:cxn>
            <a:cxn ang="0">
              <a:pos x="connsiteX273" y="connsiteY273"/>
            </a:cxn>
            <a:cxn ang="0">
              <a:pos x="connsiteX274" y="connsiteY274"/>
            </a:cxn>
            <a:cxn ang="0">
              <a:pos x="connsiteX275" y="connsiteY275"/>
            </a:cxn>
            <a:cxn ang="0">
              <a:pos x="connsiteX276" y="connsiteY276"/>
            </a:cxn>
            <a:cxn ang="0">
              <a:pos x="connsiteX277" y="connsiteY277"/>
            </a:cxn>
            <a:cxn ang="0">
              <a:pos x="connsiteX278" y="connsiteY278"/>
            </a:cxn>
            <a:cxn ang="0">
              <a:pos x="connsiteX279" y="connsiteY279"/>
            </a:cxn>
            <a:cxn ang="0">
              <a:pos x="connsiteX280" y="connsiteY280"/>
            </a:cxn>
            <a:cxn ang="0">
              <a:pos x="connsiteX281" y="connsiteY281"/>
            </a:cxn>
            <a:cxn ang="0">
              <a:pos x="connsiteX282" y="connsiteY282"/>
            </a:cxn>
            <a:cxn ang="0">
              <a:pos x="connsiteX283" y="connsiteY283"/>
            </a:cxn>
            <a:cxn ang="0">
              <a:pos x="connsiteX284" y="connsiteY284"/>
            </a:cxn>
            <a:cxn ang="0">
              <a:pos x="connsiteX285" y="connsiteY285"/>
            </a:cxn>
            <a:cxn ang="0">
              <a:pos x="connsiteX286" y="connsiteY286"/>
            </a:cxn>
          </a:cxnLst>
          <a:rect l="l" t="t" r="r" b="b"/>
          <a:pathLst>
            <a:path w="3774005" h="2239876">
              <a:moveTo>
                <a:pt x="21788" y="1866035"/>
              </a:moveTo>
              <a:lnTo>
                <a:pt x="21788" y="1866035"/>
              </a:lnTo>
              <a:cubicBezTo>
                <a:pt x="20345" y="1850160"/>
                <a:pt x="19044" y="1834271"/>
                <a:pt x="17458" y="1818410"/>
              </a:cubicBezTo>
              <a:cubicBezTo>
                <a:pt x="16158" y="1805406"/>
                <a:pt x="13129" y="1792513"/>
                <a:pt x="13129" y="1779444"/>
              </a:cubicBezTo>
              <a:cubicBezTo>
                <a:pt x="13129" y="1743335"/>
                <a:pt x="14974" y="1707228"/>
                <a:pt x="17458" y="1671205"/>
              </a:cubicBezTo>
              <a:cubicBezTo>
                <a:pt x="17867" y="1665269"/>
                <a:pt x="20078" y="1659586"/>
                <a:pt x="21788" y="1653887"/>
              </a:cubicBezTo>
              <a:cubicBezTo>
                <a:pt x="27760" y="1633981"/>
                <a:pt x="25772" y="1629917"/>
                <a:pt x="39106" y="1619250"/>
              </a:cubicBezTo>
              <a:cubicBezTo>
                <a:pt x="43169" y="1615999"/>
                <a:pt x="47765" y="1613477"/>
                <a:pt x="52095" y="1610591"/>
              </a:cubicBezTo>
              <a:cubicBezTo>
                <a:pt x="60608" y="1597822"/>
                <a:pt x="61244" y="1595030"/>
                <a:pt x="73742" y="1584614"/>
              </a:cubicBezTo>
              <a:cubicBezTo>
                <a:pt x="77739" y="1581283"/>
                <a:pt x="82733" y="1579286"/>
                <a:pt x="86731" y="1575955"/>
              </a:cubicBezTo>
              <a:cubicBezTo>
                <a:pt x="91435" y="1572035"/>
                <a:pt x="95800" y="1567670"/>
                <a:pt x="99720" y="1562966"/>
              </a:cubicBezTo>
              <a:cubicBezTo>
                <a:pt x="103051" y="1558969"/>
                <a:pt x="104316" y="1553229"/>
                <a:pt x="108379" y="1549978"/>
              </a:cubicBezTo>
              <a:cubicBezTo>
                <a:pt x="111943" y="1547127"/>
                <a:pt x="117038" y="1547091"/>
                <a:pt x="121367" y="1545648"/>
              </a:cubicBezTo>
              <a:cubicBezTo>
                <a:pt x="137163" y="1498268"/>
                <a:pt x="111968" y="1570044"/>
                <a:pt x="134356" y="1519671"/>
              </a:cubicBezTo>
              <a:cubicBezTo>
                <a:pt x="138063" y="1511330"/>
                <a:pt x="137952" y="1501289"/>
                <a:pt x="143015" y="1493694"/>
              </a:cubicBezTo>
              <a:cubicBezTo>
                <a:pt x="167833" y="1456465"/>
                <a:pt x="138076" y="1503571"/>
                <a:pt x="156004" y="1467716"/>
              </a:cubicBezTo>
              <a:cubicBezTo>
                <a:pt x="158331" y="1463062"/>
                <a:pt x="161777" y="1459057"/>
                <a:pt x="164663" y="1454728"/>
              </a:cubicBezTo>
              <a:lnTo>
                <a:pt x="177651" y="1415762"/>
              </a:lnTo>
              <a:lnTo>
                <a:pt x="181981" y="1402773"/>
              </a:lnTo>
              <a:cubicBezTo>
                <a:pt x="180538" y="1375353"/>
                <a:pt x="180030" y="1347867"/>
                <a:pt x="177651" y="1320512"/>
              </a:cubicBezTo>
              <a:cubicBezTo>
                <a:pt x="177136" y="1314584"/>
                <a:pt x="174386" y="1309048"/>
                <a:pt x="173322" y="1303194"/>
              </a:cubicBezTo>
              <a:cubicBezTo>
                <a:pt x="171497" y="1293154"/>
                <a:pt x="170435" y="1282989"/>
                <a:pt x="168992" y="1272887"/>
              </a:cubicBezTo>
              <a:cubicBezTo>
                <a:pt x="171234" y="1228052"/>
                <a:pt x="168280" y="1202131"/>
                <a:pt x="177651" y="1164648"/>
              </a:cubicBezTo>
              <a:cubicBezTo>
                <a:pt x="178758" y="1160221"/>
                <a:pt x="179633" y="1155573"/>
                <a:pt x="181981" y="1151660"/>
              </a:cubicBezTo>
              <a:cubicBezTo>
                <a:pt x="184081" y="1148160"/>
                <a:pt x="187754" y="1145887"/>
                <a:pt x="190640" y="1143000"/>
              </a:cubicBezTo>
              <a:lnTo>
                <a:pt x="203629" y="1104035"/>
              </a:lnTo>
              <a:cubicBezTo>
                <a:pt x="204920" y="1100162"/>
                <a:pt x="209402" y="1098262"/>
                <a:pt x="212288" y="1095375"/>
              </a:cubicBezTo>
              <a:cubicBezTo>
                <a:pt x="213731" y="1091046"/>
                <a:pt x="214576" y="1086469"/>
                <a:pt x="216617" y="1082387"/>
              </a:cubicBezTo>
              <a:cubicBezTo>
                <a:pt x="218944" y="1077733"/>
                <a:pt x="223163" y="1074153"/>
                <a:pt x="225276" y="1069398"/>
              </a:cubicBezTo>
              <a:cubicBezTo>
                <a:pt x="241195" y="1033580"/>
                <a:pt x="224811" y="1052544"/>
                <a:pt x="242595" y="1034762"/>
              </a:cubicBezTo>
              <a:cubicBezTo>
                <a:pt x="244038" y="1028989"/>
                <a:pt x="244263" y="1022766"/>
                <a:pt x="246924" y="1017444"/>
              </a:cubicBezTo>
              <a:cubicBezTo>
                <a:pt x="246929" y="1017435"/>
                <a:pt x="268568" y="984977"/>
                <a:pt x="272901" y="978478"/>
              </a:cubicBezTo>
              <a:cubicBezTo>
                <a:pt x="275787" y="974148"/>
                <a:pt x="281560" y="972705"/>
                <a:pt x="285890" y="969819"/>
              </a:cubicBezTo>
              <a:lnTo>
                <a:pt x="311867" y="930853"/>
              </a:lnTo>
              <a:cubicBezTo>
                <a:pt x="314753" y="926523"/>
                <a:pt x="318880" y="922801"/>
                <a:pt x="320526" y="917864"/>
              </a:cubicBezTo>
              <a:lnTo>
                <a:pt x="333515" y="878898"/>
              </a:lnTo>
              <a:cubicBezTo>
                <a:pt x="335161" y="873962"/>
                <a:pt x="342174" y="873125"/>
                <a:pt x="346504" y="870239"/>
              </a:cubicBezTo>
              <a:cubicBezTo>
                <a:pt x="350791" y="857378"/>
                <a:pt x="353531" y="841565"/>
                <a:pt x="363822" y="831273"/>
              </a:cubicBezTo>
              <a:cubicBezTo>
                <a:pt x="367501" y="827594"/>
                <a:pt x="372481" y="825500"/>
                <a:pt x="376810" y="822614"/>
              </a:cubicBezTo>
              <a:cubicBezTo>
                <a:pt x="383837" y="801536"/>
                <a:pt x="377746" y="815242"/>
                <a:pt x="394129" y="792307"/>
              </a:cubicBezTo>
              <a:cubicBezTo>
                <a:pt x="397153" y="788073"/>
                <a:pt x="399109" y="782998"/>
                <a:pt x="402788" y="779319"/>
              </a:cubicBezTo>
              <a:cubicBezTo>
                <a:pt x="406467" y="775640"/>
                <a:pt x="411447" y="773546"/>
                <a:pt x="415776" y="770660"/>
              </a:cubicBezTo>
              <a:cubicBezTo>
                <a:pt x="426659" y="738015"/>
                <a:pt x="411980" y="778251"/>
                <a:pt x="428765" y="744682"/>
              </a:cubicBezTo>
              <a:cubicBezTo>
                <a:pt x="430806" y="740600"/>
                <a:pt x="430879" y="735683"/>
                <a:pt x="433095" y="731694"/>
              </a:cubicBezTo>
              <a:cubicBezTo>
                <a:pt x="438149" y="722597"/>
                <a:pt x="444640" y="714375"/>
                <a:pt x="450413" y="705716"/>
              </a:cubicBezTo>
              <a:lnTo>
                <a:pt x="459072" y="692728"/>
              </a:lnTo>
              <a:cubicBezTo>
                <a:pt x="461958" y="684069"/>
                <a:pt x="462668" y="674345"/>
                <a:pt x="467731" y="666750"/>
              </a:cubicBezTo>
              <a:cubicBezTo>
                <a:pt x="470617" y="662421"/>
                <a:pt x="474063" y="658416"/>
                <a:pt x="476390" y="653762"/>
              </a:cubicBezTo>
              <a:cubicBezTo>
                <a:pt x="478431" y="649680"/>
                <a:pt x="477493" y="644000"/>
                <a:pt x="480720" y="640773"/>
              </a:cubicBezTo>
              <a:cubicBezTo>
                <a:pt x="483947" y="637546"/>
                <a:pt x="489379" y="637887"/>
                <a:pt x="493708" y="636444"/>
              </a:cubicBezTo>
              <a:cubicBezTo>
                <a:pt x="492265" y="632114"/>
                <a:pt x="486152" y="626682"/>
                <a:pt x="489379" y="623455"/>
              </a:cubicBezTo>
              <a:cubicBezTo>
                <a:pt x="495833" y="617001"/>
                <a:pt x="515356" y="614796"/>
                <a:pt x="515356" y="614796"/>
              </a:cubicBezTo>
              <a:cubicBezTo>
                <a:pt x="519686" y="611910"/>
                <a:pt x="525094" y="610200"/>
                <a:pt x="528345" y="606137"/>
              </a:cubicBezTo>
              <a:cubicBezTo>
                <a:pt x="531196" y="602573"/>
                <a:pt x="529447" y="596375"/>
                <a:pt x="532674" y="593148"/>
              </a:cubicBezTo>
              <a:cubicBezTo>
                <a:pt x="540033" y="585789"/>
                <a:pt x="549992" y="581603"/>
                <a:pt x="558651" y="575830"/>
              </a:cubicBezTo>
              <a:cubicBezTo>
                <a:pt x="562981" y="572944"/>
                <a:pt x="566704" y="568817"/>
                <a:pt x="571640" y="567171"/>
              </a:cubicBezTo>
              <a:cubicBezTo>
                <a:pt x="575970" y="565728"/>
                <a:pt x="580639" y="565057"/>
                <a:pt x="584629" y="562841"/>
              </a:cubicBezTo>
              <a:cubicBezTo>
                <a:pt x="593726" y="557787"/>
                <a:pt x="610606" y="545523"/>
                <a:pt x="610606" y="545523"/>
              </a:cubicBezTo>
              <a:cubicBezTo>
                <a:pt x="613492" y="541194"/>
                <a:pt x="615839" y="536451"/>
                <a:pt x="619265" y="532535"/>
              </a:cubicBezTo>
              <a:cubicBezTo>
                <a:pt x="625985" y="524855"/>
                <a:pt x="635252" y="519378"/>
                <a:pt x="640913" y="510887"/>
              </a:cubicBezTo>
              <a:cubicBezTo>
                <a:pt x="660495" y="481513"/>
                <a:pt x="650873" y="492269"/>
                <a:pt x="666890" y="476250"/>
              </a:cubicBezTo>
              <a:cubicBezTo>
                <a:pt x="670412" y="465687"/>
                <a:pt x="671487" y="458665"/>
                <a:pt x="679879" y="450273"/>
              </a:cubicBezTo>
              <a:cubicBezTo>
                <a:pt x="683558" y="446594"/>
                <a:pt x="688538" y="444500"/>
                <a:pt x="692867" y="441614"/>
              </a:cubicBezTo>
              <a:cubicBezTo>
                <a:pt x="714366" y="409364"/>
                <a:pt x="686734" y="448973"/>
                <a:pt x="714515" y="415637"/>
              </a:cubicBezTo>
              <a:cubicBezTo>
                <a:pt x="717846" y="411640"/>
                <a:pt x="719258" y="406075"/>
                <a:pt x="723174" y="402648"/>
              </a:cubicBezTo>
              <a:cubicBezTo>
                <a:pt x="731006" y="395795"/>
                <a:pt x="740492" y="391103"/>
                <a:pt x="749151" y="385330"/>
              </a:cubicBezTo>
              <a:cubicBezTo>
                <a:pt x="781581" y="363710"/>
                <a:pt x="744246" y="378305"/>
                <a:pt x="775129" y="368012"/>
              </a:cubicBezTo>
              <a:cubicBezTo>
                <a:pt x="796529" y="335912"/>
                <a:pt x="782242" y="344076"/>
                <a:pt x="814095" y="337705"/>
              </a:cubicBezTo>
              <a:cubicBezTo>
                <a:pt x="830094" y="313705"/>
                <a:pt x="813600" y="332688"/>
                <a:pt x="835742" y="320387"/>
              </a:cubicBezTo>
              <a:cubicBezTo>
                <a:pt x="844840" y="315333"/>
                <a:pt x="853061" y="308842"/>
                <a:pt x="861720" y="303069"/>
              </a:cubicBezTo>
              <a:cubicBezTo>
                <a:pt x="865517" y="300538"/>
                <a:pt x="870626" y="300780"/>
                <a:pt x="874708" y="298739"/>
              </a:cubicBezTo>
              <a:cubicBezTo>
                <a:pt x="908279" y="281953"/>
                <a:pt x="868040" y="296633"/>
                <a:pt x="900685" y="285750"/>
              </a:cubicBezTo>
              <a:cubicBezTo>
                <a:pt x="929156" y="257282"/>
                <a:pt x="875608" y="308243"/>
                <a:pt x="935322" y="268432"/>
              </a:cubicBezTo>
              <a:cubicBezTo>
                <a:pt x="939651" y="265546"/>
                <a:pt x="944247" y="263023"/>
                <a:pt x="948310" y="259773"/>
              </a:cubicBezTo>
              <a:cubicBezTo>
                <a:pt x="951498" y="257223"/>
                <a:pt x="953319" y="252940"/>
                <a:pt x="956970" y="251114"/>
              </a:cubicBezTo>
              <a:cubicBezTo>
                <a:pt x="965134" y="247032"/>
                <a:pt x="974288" y="245341"/>
                <a:pt x="982947" y="242455"/>
              </a:cubicBezTo>
              <a:cubicBezTo>
                <a:pt x="987883" y="240810"/>
                <a:pt x="991152" y="235846"/>
                <a:pt x="995935" y="233796"/>
              </a:cubicBezTo>
              <a:cubicBezTo>
                <a:pt x="1001405" y="231452"/>
                <a:pt x="1007481" y="230909"/>
                <a:pt x="1013254" y="229466"/>
              </a:cubicBezTo>
              <a:cubicBezTo>
                <a:pt x="1050470" y="204654"/>
                <a:pt x="1003386" y="234399"/>
                <a:pt x="1039231" y="216478"/>
              </a:cubicBezTo>
              <a:cubicBezTo>
                <a:pt x="1043885" y="214151"/>
                <a:pt x="1047465" y="209932"/>
                <a:pt x="1052220" y="207819"/>
              </a:cubicBezTo>
              <a:cubicBezTo>
                <a:pt x="1060561" y="204112"/>
                <a:pt x="1078197" y="199160"/>
                <a:pt x="1078197" y="199160"/>
              </a:cubicBezTo>
              <a:cubicBezTo>
                <a:pt x="1110799" y="177422"/>
                <a:pt x="1069369" y="202942"/>
                <a:pt x="1108504" y="186171"/>
              </a:cubicBezTo>
              <a:cubicBezTo>
                <a:pt x="1113287" y="184121"/>
                <a:pt x="1116737" y="179625"/>
                <a:pt x="1121492" y="177512"/>
              </a:cubicBezTo>
              <a:cubicBezTo>
                <a:pt x="1129833" y="173805"/>
                <a:pt x="1138811" y="171740"/>
                <a:pt x="1147470" y="168853"/>
              </a:cubicBezTo>
              <a:lnTo>
                <a:pt x="1160458" y="164523"/>
              </a:lnTo>
              <a:cubicBezTo>
                <a:pt x="1170331" y="161232"/>
                <a:pt x="1176562" y="150496"/>
                <a:pt x="1186435" y="147205"/>
              </a:cubicBezTo>
              <a:lnTo>
                <a:pt x="1225401" y="134216"/>
              </a:lnTo>
              <a:cubicBezTo>
                <a:pt x="1230337" y="132570"/>
                <a:pt x="1233635" y="127670"/>
                <a:pt x="1238390" y="125557"/>
              </a:cubicBezTo>
              <a:cubicBezTo>
                <a:pt x="1258669" y="116544"/>
                <a:pt x="1265639" y="117097"/>
                <a:pt x="1286015" y="112569"/>
              </a:cubicBezTo>
              <a:cubicBezTo>
                <a:pt x="1305956" y="108138"/>
                <a:pt x="1306158" y="106225"/>
                <a:pt x="1329310" y="103910"/>
              </a:cubicBezTo>
              <a:cubicBezTo>
                <a:pt x="1349466" y="101894"/>
                <a:pt x="1369719" y="101023"/>
                <a:pt x="1389924" y="99580"/>
              </a:cubicBezTo>
              <a:cubicBezTo>
                <a:pt x="1398583" y="98137"/>
                <a:pt x="1407385" y="97379"/>
                <a:pt x="1415901" y="95250"/>
              </a:cubicBezTo>
              <a:cubicBezTo>
                <a:pt x="1424756" y="93036"/>
                <a:pt x="1433220" y="89477"/>
                <a:pt x="1441879" y="86591"/>
              </a:cubicBezTo>
              <a:lnTo>
                <a:pt x="1454867" y="82262"/>
              </a:lnTo>
              <a:cubicBezTo>
                <a:pt x="1459197" y="80819"/>
                <a:pt x="1463381" y="78827"/>
                <a:pt x="1467856" y="77932"/>
              </a:cubicBezTo>
              <a:cubicBezTo>
                <a:pt x="1475072" y="76489"/>
                <a:pt x="1482404" y="75539"/>
                <a:pt x="1489504" y="73603"/>
              </a:cubicBezTo>
              <a:cubicBezTo>
                <a:pt x="1498310" y="71202"/>
                <a:pt x="1506822" y="67830"/>
                <a:pt x="1515481" y="64944"/>
              </a:cubicBezTo>
              <a:lnTo>
                <a:pt x="1554447" y="51955"/>
              </a:lnTo>
              <a:lnTo>
                <a:pt x="1580424" y="43296"/>
              </a:lnTo>
              <a:cubicBezTo>
                <a:pt x="1591969" y="40410"/>
                <a:pt x="1603770" y="38400"/>
                <a:pt x="1615060" y="34637"/>
              </a:cubicBezTo>
              <a:lnTo>
                <a:pt x="1667015" y="17319"/>
              </a:lnTo>
              <a:cubicBezTo>
                <a:pt x="1678053" y="13640"/>
                <a:pt x="1690174" y="14902"/>
                <a:pt x="1701651" y="12989"/>
              </a:cubicBezTo>
              <a:cubicBezTo>
                <a:pt x="1707521" y="12011"/>
                <a:pt x="1713028" y="8973"/>
                <a:pt x="1718970" y="8660"/>
              </a:cubicBezTo>
              <a:cubicBezTo>
                <a:pt x="1767991" y="6080"/>
                <a:pt x="1817121" y="6217"/>
                <a:pt x="1866174" y="4330"/>
              </a:cubicBezTo>
              <a:cubicBezTo>
                <a:pt x="1892172" y="3330"/>
                <a:pt x="1918129" y="1443"/>
                <a:pt x="1944106" y="0"/>
              </a:cubicBezTo>
              <a:lnTo>
                <a:pt x="2134606" y="4330"/>
              </a:lnTo>
              <a:cubicBezTo>
                <a:pt x="2172457" y="5707"/>
                <a:pt x="2196530" y="11043"/>
                <a:pt x="2234185" y="17319"/>
              </a:cubicBezTo>
              <a:cubicBezTo>
                <a:pt x="2238687" y="18069"/>
                <a:pt x="2242672" y="20898"/>
                <a:pt x="2247174" y="21648"/>
              </a:cubicBezTo>
              <a:cubicBezTo>
                <a:pt x="2256088" y="23134"/>
                <a:pt x="2322486" y="29612"/>
                <a:pt x="2329435" y="30307"/>
              </a:cubicBezTo>
              <a:cubicBezTo>
                <a:pt x="2353714" y="38401"/>
                <a:pt x="2337996" y="33530"/>
                <a:pt x="2377060" y="43296"/>
              </a:cubicBezTo>
              <a:cubicBezTo>
                <a:pt x="2381488" y="44403"/>
                <a:pt x="2385621" y="46518"/>
                <a:pt x="2390049" y="47625"/>
              </a:cubicBezTo>
              <a:cubicBezTo>
                <a:pt x="2397188" y="49410"/>
                <a:pt x="2404527" y="50300"/>
                <a:pt x="2411697" y="51955"/>
              </a:cubicBezTo>
              <a:cubicBezTo>
                <a:pt x="2411758" y="51969"/>
                <a:pt x="2454962" y="62771"/>
                <a:pt x="2463651" y="64944"/>
              </a:cubicBezTo>
              <a:cubicBezTo>
                <a:pt x="2479904" y="69008"/>
                <a:pt x="2476600" y="70493"/>
                <a:pt x="2493958" y="77932"/>
              </a:cubicBezTo>
              <a:cubicBezTo>
                <a:pt x="2505281" y="82785"/>
                <a:pt x="2512051" y="82927"/>
                <a:pt x="2524265" y="86591"/>
              </a:cubicBezTo>
              <a:cubicBezTo>
                <a:pt x="2524288" y="86598"/>
                <a:pt x="2556725" y="97411"/>
                <a:pt x="2563231" y="99580"/>
              </a:cubicBezTo>
              <a:cubicBezTo>
                <a:pt x="2567561" y="101023"/>
                <a:pt x="2572423" y="101378"/>
                <a:pt x="2576220" y="103910"/>
              </a:cubicBezTo>
              <a:cubicBezTo>
                <a:pt x="2580549" y="106796"/>
                <a:pt x="2584453" y="110456"/>
                <a:pt x="2589208" y="112569"/>
              </a:cubicBezTo>
              <a:cubicBezTo>
                <a:pt x="2597549" y="116276"/>
                <a:pt x="2606526" y="118342"/>
                <a:pt x="2615185" y="121228"/>
              </a:cubicBezTo>
              <a:lnTo>
                <a:pt x="2628174" y="125557"/>
              </a:lnTo>
              <a:cubicBezTo>
                <a:pt x="2632504" y="128443"/>
                <a:pt x="2636408" y="132103"/>
                <a:pt x="2641163" y="134216"/>
              </a:cubicBezTo>
              <a:cubicBezTo>
                <a:pt x="2649504" y="137923"/>
                <a:pt x="2658481" y="139989"/>
                <a:pt x="2667140" y="142875"/>
              </a:cubicBezTo>
              <a:lnTo>
                <a:pt x="2680129" y="147205"/>
              </a:lnTo>
              <a:lnTo>
                <a:pt x="2693117" y="151535"/>
              </a:lnTo>
              <a:lnTo>
                <a:pt x="2706106" y="155864"/>
              </a:lnTo>
              <a:cubicBezTo>
                <a:pt x="2743332" y="180680"/>
                <a:pt x="2696233" y="150927"/>
                <a:pt x="2732083" y="168853"/>
              </a:cubicBezTo>
              <a:cubicBezTo>
                <a:pt x="2765646" y="185635"/>
                <a:pt x="2725422" y="170963"/>
                <a:pt x="2758060" y="181841"/>
              </a:cubicBezTo>
              <a:cubicBezTo>
                <a:pt x="2773174" y="196953"/>
                <a:pt x="2762848" y="189210"/>
                <a:pt x="2792697" y="199160"/>
              </a:cubicBezTo>
              <a:lnTo>
                <a:pt x="2805685" y="203489"/>
              </a:lnTo>
              <a:cubicBezTo>
                <a:pt x="2813738" y="211542"/>
                <a:pt x="2816412" y="215346"/>
                <a:pt x="2827333" y="220807"/>
              </a:cubicBezTo>
              <a:cubicBezTo>
                <a:pt x="2831415" y="222848"/>
                <a:pt x="2835992" y="223694"/>
                <a:pt x="2840322" y="225137"/>
              </a:cubicBezTo>
              <a:cubicBezTo>
                <a:pt x="2864942" y="249757"/>
                <a:pt x="2841237" y="229924"/>
                <a:pt x="2866299" y="242455"/>
              </a:cubicBezTo>
              <a:cubicBezTo>
                <a:pt x="2899874" y="259242"/>
                <a:pt x="2859628" y="244560"/>
                <a:pt x="2892276" y="255444"/>
              </a:cubicBezTo>
              <a:cubicBezTo>
                <a:pt x="2895162" y="259773"/>
                <a:pt x="2896872" y="265182"/>
                <a:pt x="2900935" y="268432"/>
              </a:cubicBezTo>
              <a:cubicBezTo>
                <a:pt x="2904499" y="271283"/>
                <a:pt x="2909729" y="270964"/>
                <a:pt x="2913924" y="272762"/>
              </a:cubicBezTo>
              <a:cubicBezTo>
                <a:pt x="2919856" y="275304"/>
                <a:pt x="2925469" y="278535"/>
                <a:pt x="2931242" y="281421"/>
              </a:cubicBezTo>
              <a:cubicBezTo>
                <a:pt x="2951446" y="311728"/>
                <a:pt x="2939901" y="301625"/>
                <a:pt x="2961549" y="316057"/>
              </a:cubicBezTo>
              <a:cubicBezTo>
                <a:pt x="2984640" y="350694"/>
                <a:pt x="2954333" y="308841"/>
                <a:pt x="2983197" y="337705"/>
              </a:cubicBezTo>
              <a:cubicBezTo>
                <a:pt x="3002781" y="357289"/>
                <a:pt x="2979558" y="346595"/>
                <a:pt x="3004845" y="355023"/>
              </a:cubicBezTo>
              <a:cubicBezTo>
                <a:pt x="3007731" y="359353"/>
                <a:pt x="3009441" y="364761"/>
                <a:pt x="3013504" y="368012"/>
              </a:cubicBezTo>
              <a:cubicBezTo>
                <a:pt x="3017067" y="370863"/>
                <a:pt x="3023265" y="369114"/>
                <a:pt x="3026492" y="372341"/>
              </a:cubicBezTo>
              <a:cubicBezTo>
                <a:pt x="3029719" y="375568"/>
                <a:pt x="3027258" y="382479"/>
                <a:pt x="3030822" y="385330"/>
              </a:cubicBezTo>
              <a:cubicBezTo>
                <a:pt x="3035468" y="389047"/>
                <a:pt x="3042569" y="387571"/>
                <a:pt x="3048140" y="389660"/>
              </a:cubicBezTo>
              <a:cubicBezTo>
                <a:pt x="3054183" y="391926"/>
                <a:pt x="3059685" y="395433"/>
                <a:pt x="3065458" y="398319"/>
              </a:cubicBezTo>
              <a:cubicBezTo>
                <a:pt x="3068344" y="402648"/>
                <a:pt x="3070054" y="408057"/>
                <a:pt x="3074117" y="411307"/>
              </a:cubicBezTo>
              <a:cubicBezTo>
                <a:pt x="3077681" y="414158"/>
                <a:pt x="3083116" y="413421"/>
                <a:pt x="3087106" y="415637"/>
              </a:cubicBezTo>
              <a:cubicBezTo>
                <a:pt x="3096203" y="420691"/>
                <a:pt x="3104424" y="427182"/>
                <a:pt x="3113083" y="432955"/>
              </a:cubicBezTo>
              <a:lnTo>
                <a:pt x="3113083" y="432955"/>
              </a:lnTo>
              <a:cubicBezTo>
                <a:pt x="3117413" y="437285"/>
                <a:pt x="3122152" y="441240"/>
                <a:pt x="3126072" y="445944"/>
              </a:cubicBezTo>
              <a:cubicBezTo>
                <a:pt x="3129403" y="449941"/>
                <a:pt x="3131052" y="455253"/>
                <a:pt x="3134731" y="458932"/>
              </a:cubicBezTo>
              <a:cubicBezTo>
                <a:pt x="3149146" y="473346"/>
                <a:pt x="3144864" y="463118"/>
                <a:pt x="3160708" y="471921"/>
              </a:cubicBezTo>
              <a:cubicBezTo>
                <a:pt x="3169805" y="476975"/>
                <a:pt x="3179326" y="481881"/>
                <a:pt x="3186685" y="489239"/>
              </a:cubicBezTo>
              <a:cubicBezTo>
                <a:pt x="3189572" y="492125"/>
                <a:pt x="3192795" y="494710"/>
                <a:pt x="3195345" y="497898"/>
              </a:cubicBezTo>
              <a:cubicBezTo>
                <a:pt x="3198596" y="501961"/>
                <a:pt x="3199941" y="507636"/>
                <a:pt x="3204004" y="510887"/>
              </a:cubicBezTo>
              <a:cubicBezTo>
                <a:pt x="3207567" y="513738"/>
                <a:pt x="3212663" y="513773"/>
                <a:pt x="3216992" y="515216"/>
              </a:cubicBezTo>
              <a:cubicBezTo>
                <a:pt x="3231424" y="536865"/>
                <a:pt x="3221321" y="525318"/>
                <a:pt x="3251629" y="545523"/>
              </a:cubicBezTo>
              <a:lnTo>
                <a:pt x="3264617" y="554182"/>
              </a:lnTo>
              <a:cubicBezTo>
                <a:pt x="3280492" y="577995"/>
                <a:pt x="3264617" y="557790"/>
                <a:pt x="3286265" y="575830"/>
              </a:cubicBezTo>
              <a:cubicBezTo>
                <a:pt x="3328817" y="611289"/>
                <a:pt x="3273862" y="567756"/>
                <a:pt x="3307913" y="601807"/>
              </a:cubicBezTo>
              <a:cubicBezTo>
                <a:pt x="3311592" y="605486"/>
                <a:pt x="3316572" y="607580"/>
                <a:pt x="3320901" y="610466"/>
              </a:cubicBezTo>
              <a:cubicBezTo>
                <a:pt x="3323787" y="614796"/>
                <a:pt x="3326309" y="619392"/>
                <a:pt x="3329560" y="623455"/>
              </a:cubicBezTo>
              <a:cubicBezTo>
                <a:pt x="3332110" y="626643"/>
                <a:pt x="3336120" y="628614"/>
                <a:pt x="3338220" y="632114"/>
              </a:cubicBezTo>
              <a:cubicBezTo>
                <a:pt x="3352163" y="655352"/>
                <a:pt x="3329666" y="636515"/>
                <a:pt x="3355538" y="653762"/>
              </a:cubicBezTo>
              <a:cubicBezTo>
                <a:pt x="3367799" y="690547"/>
                <a:pt x="3350700" y="645700"/>
                <a:pt x="3368526" y="675410"/>
              </a:cubicBezTo>
              <a:cubicBezTo>
                <a:pt x="3384753" y="702455"/>
                <a:pt x="3354002" y="674257"/>
                <a:pt x="3390174" y="701387"/>
              </a:cubicBezTo>
              <a:cubicBezTo>
                <a:pt x="3398453" y="726219"/>
                <a:pt x="3388900" y="704017"/>
                <a:pt x="3403163" y="723035"/>
              </a:cubicBezTo>
              <a:cubicBezTo>
                <a:pt x="3434229" y="764457"/>
                <a:pt x="3407032" y="735564"/>
                <a:pt x="3433470" y="762000"/>
              </a:cubicBezTo>
              <a:cubicBezTo>
                <a:pt x="3441090" y="784862"/>
                <a:pt x="3435267" y="771191"/>
                <a:pt x="3455117" y="800966"/>
              </a:cubicBezTo>
              <a:lnTo>
                <a:pt x="3463776" y="813955"/>
              </a:lnTo>
              <a:cubicBezTo>
                <a:pt x="3466662" y="818285"/>
                <a:pt x="3468755" y="823265"/>
                <a:pt x="3472435" y="826944"/>
              </a:cubicBezTo>
              <a:lnTo>
                <a:pt x="3481095" y="835603"/>
              </a:lnTo>
              <a:cubicBezTo>
                <a:pt x="3482538" y="839932"/>
                <a:pt x="3482573" y="845028"/>
                <a:pt x="3485424" y="848591"/>
              </a:cubicBezTo>
              <a:cubicBezTo>
                <a:pt x="3488675" y="852654"/>
                <a:pt x="3494350" y="853999"/>
                <a:pt x="3498413" y="857250"/>
              </a:cubicBezTo>
              <a:cubicBezTo>
                <a:pt x="3501601" y="859800"/>
                <a:pt x="3504186" y="863023"/>
                <a:pt x="3507072" y="865910"/>
              </a:cubicBezTo>
              <a:cubicBezTo>
                <a:pt x="3520586" y="906455"/>
                <a:pt x="3498448" y="846490"/>
                <a:pt x="3524390" y="891887"/>
              </a:cubicBezTo>
              <a:cubicBezTo>
                <a:pt x="3527342" y="897053"/>
                <a:pt x="3527085" y="903484"/>
                <a:pt x="3528720" y="909205"/>
              </a:cubicBezTo>
              <a:cubicBezTo>
                <a:pt x="3529974" y="913593"/>
                <a:pt x="3530833" y="918204"/>
                <a:pt x="3533049" y="922194"/>
              </a:cubicBezTo>
              <a:cubicBezTo>
                <a:pt x="3538103" y="931291"/>
                <a:pt x="3544594" y="939512"/>
                <a:pt x="3550367" y="948171"/>
              </a:cubicBezTo>
              <a:cubicBezTo>
                <a:pt x="3552899" y="951968"/>
                <a:pt x="3552481" y="957170"/>
                <a:pt x="3554697" y="961160"/>
              </a:cubicBezTo>
              <a:cubicBezTo>
                <a:pt x="3559751" y="970257"/>
                <a:pt x="3566242" y="978478"/>
                <a:pt x="3572015" y="987137"/>
              </a:cubicBezTo>
              <a:cubicBezTo>
                <a:pt x="3574901" y="991466"/>
                <a:pt x="3579028" y="995189"/>
                <a:pt x="3580674" y="1000125"/>
              </a:cubicBezTo>
              <a:cubicBezTo>
                <a:pt x="3586650" y="1018050"/>
                <a:pt x="3582472" y="1009317"/>
                <a:pt x="3593663" y="1026103"/>
              </a:cubicBezTo>
              <a:cubicBezTo>
                <a:pt x="3603957" y="1056986"/>
                <a:pt x="3589360" y="1019647"/>
                <a:pt x="3610981" y="1052080"/>
              </a:cubicBezTo>
              <a:cubicBezTo>
                <a:pt x="3633459" y="1085798"/>
                <a:pt x="3597004" y="1046765"/>
                <a:pt x="3623970" y="1073728"/>
              </a:cubicBezTo>
              <a:cubicBezTo>
                <a:pt x="3628827" y="1088299"/>
                <a:pt x="3628399" y="1089056"/>
                <a:pt x="3636958" y="1104035"/>
              </a:cubicBezTo>
              <a:cubicBezTo>
                <a:pt x="3639540" y="1108553"/>
                <a:pt x="3643035" y="1112505"/>
                <a:pt x="3645617" y="1117023"/>
              </a:cubicBezTo>
              <a:cubicBezTo>
                <a:pt x="3648819" y="1122627"/>
                <a:pt x="3651734" y="1128409"/>
                <a:pt x="3654276" y="1134341"/>
              </a:cubicBezTo>
              <a:cubicBezTo>
                <a:pt x="3656074" y="1138536"/>
                <a:pt x="3656390" y="1143340"/>
                <a:pt x="3658606" y="1147330"/>
              </a:cubicBezTo>
              <a:cubicBezTo>
                <a:pt x="3663660" y="1156427"/>
                <a:pt x="3675924" y="1173307"/>
                <a:pt x="3675924" y="1173307"/>
              </a:cubicBezTo>
              <a:cubicBezTo>
                <a:pt x="3677310" y="1178850"/>
                <a:pt x="3681480" y="1197407"/>
                <a:pt x="3684583" y="1203614"/>
              </a:cubicBezTo>
              <a:cubicBezTo>
                <a:pt x="3686910" y="1208268"/>
                <a:pt x="3690356" y="1212273"/>
                <a:pt x="3693242" y="1216603"/>
              </a:cubicBezTo>
              <a:cubicBezTo>
                <a:pt x="3694685" y="1222376"/>
                <a:pt x="3695862" y="1228222"/>
                <a:pt x="3697572" y="1233921"/>
              </a:cubicBezTo>
              <a:cubicBezTo>
                <a:pt x="3701506" y="1247035"/>
                <a:pt x="3706231" y="1259898"/>
                <a:pt x="3710560" y="1272887"/>
              </a:cubicBezTo>
              <a:cubicBezTo>
                <a:pt x="3717761" y="1294492"/>
                <a:pt x="3712818" y="1290575"/>
                <a:pt x="3719220" y="1316182"/>
              </a:cubicBezTo>
              <a:cubicBezTo>
                <a:pt x="3721434" y="1325037"/>
                <a:pt x="3725665" y="1333305"/>
                <a:pt x="3727879" y="1342160"/>
              </a:cubicBezTo>
              <a:cubicBezTo>
                <a:pt x="3733315" y="1363905"/>
                <a:pt x="3730326" y="1353833"/>
                <a:pt x="3736538" y="1372466"/>
              </a:cubicBezTo>
              <a:cubicBezTo>
                <a:pt x="3737981" y="1389784"/>
                <a:pt x="3738570" y="1407195"/>
                <a:pt x="3740867" y="1424421"/>
              </a:cubicBezTo>
              <a:cubicBezTo>
                <a:pt x="3741470" y="1428945"/>
                <a:pt x="3744302" y="1432935"/>
                <a:pt x="3745197" y="1437410"/>
              </a:cubicBezTo>
              <a:cubicBezTo>
                <a:pt x="3747198" y="1447416"/>
                <a:pt x="3747974" y="1457630"/>
                <a:pt x="3749526" y="1467716"/>
              </a:cubicBezTo>
              <a:cubicBezTo>
                <a:pt x="3750861" y="1476393"/>
                <a:pt x="3752413" y="1485035"/>
                <a:pt x="3753856" y="1493694"/>
              </a:cubicBezTo>
              <a:cubicBezTo>
                <a:pt x="3755299" y="1578842"/>
                <a:pt x="3755439" y="1664021"/>
                <a:pt x="3758185" y="1749137"/>
              </a:cubicBezTo>
              <a:cubicBezTo>
                <a:pt x="3758332" y="1753698"/>
                <a:pt x="3761261" y="1757737"/>
                <a:pt x="3762515" y="1762125"/>
              </a:cubicBezTo>
              <a:cubicBezTo>
                <a:pt x="3764150" y="1767847"/>
                <a:pt x="3765402" y="1773671"/>
                <a:pt x="3766845" y="1779444"/>
              </a:cubicBezTo>
              <a:cubicBezTo>
                <a:pt x="3771547" y="1849987"/>
                <a:pt x="3774005" y="1847140"/>
                <a:pt x="3766845" y="1922319"/>
              </a:cubicBezTo>
              <a:cubicBezTo>
                <a:pt x="3765565" y="1935758"/>
                <a:pt x="3759692" y="1936624"/>
                <a:pt x="3753856" y="1948296"/>
              </a:cubicBezTo>
              <a:cubicBezTo>
                <a:pt x="3748627" y="1958754"/>
                <a:pt x="3751206" y="1966001"/>
                <a:pt x="3740867" y="1974273"/>
              </a:cubicBezTo>
              <a:cubicBezTo>
                <a:pt x="3737303" y="1977124"/>
                <a:pt x="3732208" y="1977160"/>
                <a:pt x="3727879" y="1978603"/>
              </a:cubicBezTo>
              <a:cubicBezTo>
                <a:pt x="3724993" y="1982932"/>
                <a:pt x="3722471" y="1987528"/>
                <a:pt x="3719220" y="1991591"/>
              </a:cubicBezTo>
              <a:cubicBezTo>
                <a:pt x="3716670" y="1994779"/>
                <a:pt x="3712660" y="1996750"/>
                <a:pt x="3710560" y="2000250"/>
              </a:cubicBezTo>
              <a:cubicBezTo>
                <a:pt x="3708212" y="2004163"/>
                <a:pt x="3709082" y="2009675"/>
                <a:pt x="3706231" y="2013239"/>
              </a:cubicBezTo>
              <a:cubicBezTo>
                <a:pt x="3702152" y="2018338"/>
                <a:pt x="3680184" y="2028427"/>
                <a:pt x="3675924" y="2030557"/>
              </a:cubicBezTo>
              <a:cubicBezTo>
                <a:pt x="3673038" y="2034887"/>
                <a:pt x="3671678" y="2040788"/>
                <a:pt x="3667265" y="2043546"/>
              </a:cubicBezTo>
              <a:cubicBezTo>
                <a:pt x="3659525" y="2048384"/>
                <a:pt x="3648883" y="2047142"/>
                <a:pt x="3641288" y="2052205"/>
              </a:cubicBezTo>
              <a:cubicBezTo>
                <a:pt x="3616327" y="2068845"/>
                <a:pt x="3640406" y="2054439"/>
                <a:pt x="3615310" y="2065194"/>
              </a:cubicBezTo>
              <a:cubicBezTo>
                <a:pt x="3577869" y="2081241"/>
                <a:pt x="3615458" y="2068032"/>
                <a:pt x="3585004" y="2078182"/>
              </a:cubicBezTo>
              <a:cubicBezTo>
                <a:pt x="3580674" y="2081068"/>
                <a:pt x="3576770" y="2084728"/>
                <a:pt x="3572015" y="2086841"/>
              </a:cubicBezTo>
              <a:cubicBezTo>
                <a:pt x="3563674" y="2090548"/>
                <a:pt x="3554697" y="2092614"/>
                <a:pt x="3546038" y="2095500"/>
              </a:cubicBezTo>
              <a:lnTo>
                <a:pt x="3533049" y="2099830"/>
              </a:lnTo>
              <a:cubicBezTo>
                <a:pt x="3525531" y="2102336"/>
                <a:pt x="3509995" y="2107885"/>
                <a:pt x="3502742" y="2108489"/>
              </a:cubicBezTo>
              <a:cubicBezTo>
                <a:pt x="3473942" y="2110889"/>
                <a:pt x="3444987" y="2110897"/>
                <a:pt x="3416151" y="2112819"/>
              </a:cubicBezTo>
              <a:cubicBezTo>
                <a:pt x="3401679" y="2113784"/>
                <a:pt x="3387336" y="2116313"/>
                <a:pt x="3372856" y="2117148"/>
              </a:cubicBezTo>
              <a:cubicBezTo>
                <a:pt x="3312274" y="2120643"/>
                <a:pt x="3191015" y="2125807"/>
                <a:pt x="3191015" y="2125807"/>
              </a:cubicBezTo>
              <a:cubicBezTo>
                <a:pt x="3118331" y="2137922"/>
                <a:pt x="3164227" y="2131993"/>
                <a:pt x="3017833" y="2125807"/>
              </a:cubicBezTo>
              <a:cubicBezTo>
                <a:pt x="2964405" y="2123549"/>
                <a:pt x="2911038" y="2120034"/>
                <a:pt x="2857640" y="2117148"/>
              </a:cubicBezTo>
              <a:cubicBezTo>
                <a:pt x="2827265" y="2127274"/>
                <a:pt x="2857102" y="2119256"/>
                <a:pt x="2797026" y="2117148"/>
              </a:cubicBezTo>
              <a:cubicBezTo>
                <a:pt x="2730665" y="2114820"/>
                <a:pt x="2664253" y="2114262"/>
                <a:pt x="2597867" y="2112819"/>
              </a:cubicBezTo>
              <a:cubicBezTo>
                <a:pt x="2579106" y="2111376"/>
                <a:pt x="2560375" y="2109453"/>
                <a:pt x="2541583" y="2108489"/>
              </a:cubicBezTo>
              <a:cubicBezTo>
                <a:pt x="2504082" y="2106566"/>
                <a:pt x="2466487" y="2106578"/>
                <a:pt x="2429015" y="2104160"/>
              </a:cubicBezTo>
              <a:cubicBezTo>
                <a:pt x="2421671" y="2103686"/>
                <a:pt x="2414669" y="2100743"/>
                <a:pt x="2407367" y="2099830"/>
              </a:cubicBezTo>
              <a:cubicBezTo>
                <a:pt x="2391550" y="2097853"/>
                <a:pt x="2375617" y="2096943"/>
                <a:pt x="2359742" y="2095500"/>
              </a:cubicBezTo>
              <a:cubicBezTo>
                <a:pt x="2335533" y="2097518"/>
                <a:pt x="2309974" y="2097660"/>
                <a:pt x="2286140" y="2104160"/>
              </a:cubicBezTo>
              <a:cubicBezTo>
                <a:pt x="2277334" y="2106562"/>
                <a:pt x="2268822" y="2109933"/>
                <a:pt x="2260163" y="2112819"/>
              </a:cubicBezTo>
              <a:lnTo>
                <a:pt x="2234185" y="2121478"/>
              </a:lnTo>
              <a:lnTo>
                <a:pt x="2221197" y="2125807"/>
              </a:lnTo>
              <a:cubicBezTo>
                <a:pt x="2216867" y="2128693"/>
                <a:pt x="2211887" y="2130787"/>
                <a:pt x="2208208" y="2134466"/>
              </a:cubicBezTo>
              <a:cubicBezTo>
                <a:pt x="2204529" y="2138145"/>
                <a:pt x="2203465" y="2144028"/>
                <a:pt x="2199549" y="2147455"/>
              </a:cubicBezTo>
              <a:cubicBezTo>
                <a:pt x="2191717" y="2154308"/>
                <a:pt x="2182231" y="2159000"/>
                <a:pt x="2173572" y="2164773"/>
              </a:cubicBezTo>
              <a:lnTo>
                <a:pt x="2160583" y="2173432"/>
              </a:lnTo>
              <a:cubicBezTo>
                <a:pt x="2151203" y="2201575"/>
                <a:pt x="2164913" y="2171988"/>
                <a:pt x="2130276" y="2195080"/>
              </a:cubicBezTo>
              <a:cubicBezTo>
                <a:pt x="2107674" y="2210149"/>
                <a:pt x="2127328" y="2199427"/>
                <a:pt x="2095640" y="2208069"/>
              </a:cubicBezTo>
              <a:cubicBezTo>
                <a:pt x="2086834" y="2210471"/>
                <a:pt x="2077827" y="2212646"/>
                <a:pt x="2069663" y="2216728"/>
              </a:cubicBezTo>
              <a:cubicBezTo>
                <a:pt x="2059069" y="2222025"/>
                <a:pt x="2050827" y="2227167"/>
                <a:pt x="2039356" y="2229716"/>
              </a:cubicBezTo>
              <a:cubicBezTo>
                <a:pt x="1993637" y="2239876"/>
                <a:pt x="2029630" y="2228630"/>
                <a:pt x="2000390" y="2238375"/>
              </a:cubicBezTo>
              <a:cubicBezTo>
                <a:pt x="1972970" y="2236932"/>
                <a:pt x="1945475" y="2236532"/>
                <a:pt x="1918129" y="2234046"/>
              </a:cubicBezTo>
              <a:cubicBezTo>
                <a:pt x="1913584" y="2233633"/>
                <a:pt x="1909528" y="2230970"/>
                <a:pt x="1905140" y="2229716"/>
              </a:cubicBezTo>
              <a:cubicBezTo>
                <a:pt x="1899419" y="2228081"/>
                <a:pt x="1893521" y="2227097"/>
                <a:pt x="1887822" y="2225387"/>
              </a:cubicBezTo>
              <a:cubicBezTo>
                <a:pt x="1887799" y="2225380"/>
                <a:pt x="1855362" y="2214567"/>
                <a:pt x="1848856" y="2212398"/>
              </a:cubicBezTo>
              <a:cubicBezTo>
                <a:pt x="1843920" y="2210752"/>
                <a:pt x="1840521" y="2206066"/>
                <a:pt x="1835867" y="2203739"/>
              </a:cubicBezTo>
              <a:cubicBezTo>
                <a:pt x="1831785" y="2201698"/>
                <a:pt x="1827208" y="2200853"/>
                <a:pt x="1822879" y="2199410"/>
              </a:cubicBezTo>
              <a:cubicBezTo>
                <a:pt x="1819993" y="2196523"/>
                <a:pt x="1817871" y="2192576"/>
                <a:pt x="1814220" y="2190750"/>
              </a:cubicBezTo>
              <a:cubicBezTo>
                <a:pt x="1808898" y="2188089"/>
                <a:pt x="1802601" y="2188131"/>
                <a:pt x="1796901" y="2186421"/>
              </a:cubicBezTo>
              <a:cubicBezTo>
                <a:pt x="1788159" y="2183798"/>
                <a:pt x="1779583" y="2180648"/>
                <a:pt x="1770924" y="2177762"/>
              </a:cubicBezTo>
              <a:lnTo>
                <a:pt x="1757935" y="2173432"/>
              </a:lnTo>
              <a:lnTo>
                <a:pt x="1744947" y="2169103"/>
              </a:lnTo>
              <a:cubicBezTo>
                <a:pt x="1736288" y="2163330"/>
                <a:pt x="1728843" y="2155076"/>
                <a:pt x="1718970" y="2151785"/>
              </a:cubicBezTo>
              <a:lnTo>
                <a:pt x="1680004" y="2138796"/>
              </a:lnTo>
              <a:cubicBezTo>
                <a:pt x="1664411" y="2133599"/>
                <a:pt x="1600737" y="2130367"/>
                <a:pt x="1597742" y="2130137"/>
              </a:cubicBezTo>
              <a:cubicBezTo>
                <a:pt x="1563106" y="2131580"/>
                <a:pt x="1528427" y="2132234"/>
                <a:pt x="1493833" y="2134466"/>
              </a:cubicBezTo>
              <a:cubicBezTo>
                <a:pt x="1483649" y="2135123"/>
                <a:pt x="1473693" y="2137912"/>
                <a:pt x="1463526" y="2138796"/>
              </a:cubicBezTo>
              <a:cubicBezTo>
                <a:pt x="1440477" y="2140800"/>
                <a:pt x="1417345" y="2141682"/>
                <a:pt x="1394254" y="2143125"/>
              </a:cubicBezTo>
              <a:cubicBezTo>
                <a:pt x="1257325" y="2162688"/>
                <a:pt x="1353009" y="2150610"/>
                <a:pt x="1034901" y="2143125"/>
              </a:cubicBezTo>
              <a:cubicBezTo>
                <a:pt x="1021836" y="2142818"/>
                <a:pt x="1008945" y="2140035"/>
                <a:pt x="995935" y="2138796"/>
              </a:cubicBezTo>
              <a:cubicBezTo>
                <a:pt x="952982" y="2134705"/>
                <a:pt x="923091" y="2133073"/>
                <a:pt x="879038" y="2130137"/>
              </a:cubicBezTo>
              <a:cubicBezTo>
                <a:pt x="873265" y="2128694"/>
                <a:pt x="867649" y="2126315"/>
                <a:pt x="861720" y="2125807"/>
              </a:cubicBezTo>
              <a:cubicBezTo>
                <a:pt x="817052" y="2121978"/>
                <a:pt x="727504" y="2117148"/>
                <a:pt x="727504" y="2117148"/>
              </a:cubicBezTo>
              <a:cubicBezTo>
                <a:pt x="634308" y="2093853"/>
                <a:pt x="719516" y="2113774"/>
                <a:pt x="476390" y="2108489"/>
              </a:cubicBezTo>
              <a:lnTo>
                <a:pt x="311867" y="2104160"/>
              </a:lnTo>
              <a:cubicBezTo>
                <a:pt x="296952" y="2102804"/>
                <a:pt x="265284" y="2102385"/>
                <a:pt x="246924" y="2095500"/>
              </a:cubicBezTo>
              <a:cubicBezTo>
                <a:pt x="240881" y="2093234"/>
                <a:pt x="235538" y="2089383"/>
                <a:pt x="229606" y="2086841"/>
              </a:cubicBezTo>
              <a:cubicBezTo>
                <a:pt x="225411" y="2085043"/>
                <a:pt x="220947" y="2083955"/>
                <a:pt x="216617" y="2082512"/>
              </a:cubicBezTo>
              <a:cubicBezTo>
                <a:pt x="195461" y="2061354"/>
                <a:pt x="212905" y="2076061"/>
                <a:pt x="186310" y="2060864"/>
              </a:cubicBezTo>
              <a:cubicBezTo>
                <a:pt x="181792" y="2058282"/>
                <a:pt x="177976" y="2054532"/>
                <a:pt x="173322" y="2052205"/>
              </a:cubicBezTo>
              <a:cubicBezTo>
                <a:pt x="169240" y="2050164"/>
                <a:pt x="164415" y="2049916"/>
                <a:pt x="160333" y="2047875"/>
              </a:cubicBezTo>
              <a:cubicBezTo>
                <a:pt x="126769" y="2031092"/>
                <a:pt x="166998" y="2045766"/>
                <a:pt x="134356" y="2034887"/>
              </a:cubicBezTo>
              <a:cubicBezTo>
                <a:pt x="131470" y="2030557"/>
                <a:pt x="129376" y="2025577"/>
                <a:pt x="125697" y="2021898"/>
              </a:cubicBezTo>
              <a:cubicBezTo>
                <a:pt x="119578" y="2015779"/>
                <a:pt x="102180" y="2007975"/>
                <a:pt x="95390" y="2004580"/>
              </a:cubicBezTo>
              <a:cubicBezTo>
                <a:pt x="92504" y="2000250"/>
                <a:pt x="90794" y="1994842"/>
                <a:pt x="86731" y="1991591"/>
              </a:cubicBezTo>
              <a:cubicBezTo>
                <a:pt x="83167" y="1988740"/>
                <a:pt x="76969" y="1990489"/>
                <a:pt x="73742" y="1987262"/>
              </a:cubicBezTo>
              <a:cubicBezTo>
                <a:pt x="70515" y="1984035"/>
                <a:pt x="71454" y="1978355"/>
                <a:pt x="69413" y="1974273"/>
              </a:cubicBezTo>
              <a:cubicBezTo>
                <a:pt x="67086" y="1969619"/>
                <a:pt x="64817" y="1964535"/>
                <a:pt x="60754" y="1961285"/>
              </a:cubicBezTo>
              <a:cubicBezTo>
                <a:pt x="57190" y="1958434"/>
                <a:pt x="51847" y="1958996"/>
                <a:pt x="47765" y="1956955"/>
              </a:cubicBezTo>
              <a:cubicBezTo>
                <a:pt x="43111" y="1954628"/>
                <a:pt x="39106" y="1951182"/>
                <a:pt x="34776" y="1948296"/>
              </a:cubicBezTo>
              <a:cubicBezTo>
                <a:pt x="23897" y="1915654"/>
                <a:pt x="38571" y="1955883"/>
                <a:pt x="21788" y="1922319"/>
              </a:cubicBezTo>
              <a:cubicBezTo>
                <a:pt x="3860" y="1886464"/>
                <a:pt x="33617" y="1933570"/>
                <a:pt x="8799" y="1896341"/>
              </a:cubicBezTo>
              <a:cubicBezTo>
                <a:pt x="4360" y="1883023"/>
                <a:pt x="0" y="1877103"/>
                <a:pt x="8799" y="1861705"/>
              </a:cubicBezTo>
              <a:cubicBezTo>
                <a:pt x="11381" y="1857187"/>
                <a:pt x="17458" y="1855932"/>
                <a:pt x="21788" y="1853046"/>
              </a:cubicBezTo>
              <a:cubicBezTo>
                <a:pt x="31247" y="1838856"/>
                <a:pt x="21788" y="1863870"/>
                <a:pt x="21788" y="1866035"/>
              </a:cubicBezTo>
              <a:close/>
            </a:path>
          </a:pathLst>
        </a:custGeom>
        <a:gradFill>
          <a:gsLst>
            <a:gs pos="0">
              <a:schemeClr val="tx1">
                <a:lumMod val="75000"/>
                <a:lumOff val="25000"/>
              </a:schemeClr>
            </a:gs>
            <a:gs pos="46000">
              <a:schemeClr val="bg1">
                <a:lumMod val="85000"/>
              </a:schemeClr>
            </a:gs>
            <a:gs pos="100000">
              <a:schemeClr val="tx1">
                <a:lumMod val="65000"/>
                <a:lumOff val="35000"/>
              </a:schemeClr>
            </a:gs>
          </a:gsLst>
          <a:lin ang="5400000" scaled="0"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1</xdr:col>
      <xdr:colOff>82249</xdr:colOff>
      <xdr:row>6</xdr:row>
      <xdr:rowOff>57151</xdr:rowOff>
    </xdr:from>
    <xdr:to>
      <xdr:col>7</xdr:col>
      <xdr:colOff>433560</xdr:colOff>
      <xdr:row>23</xdr:row>
      <xdr:rowOff>35669</xdr:rowOff>
    </xdr:to>
    <xdr:pic>
      <xdr:nvPicPr>
        <xdr:cNvPr id="4" name="Picture 3" descr="bfdbdf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5162" y="1051064"/>
          <a:ext cx="4028789" cy="2794605"/>
        </a:xfrm>
        <a:prstGeom prst="rect">
          <a:avLst/>
        </a:prstGeom>
        <a:effectLst>
          <a:outerShdw blurRad="50800" dist="38100" dir="5400000" algn="t" rotWithShape="0">
            <a:prstClr val="black"/>
          </a:outerShdw>
        </a:effectLst>
      </xdr:spPr>
    </xdr:pic>
    <xdr:clientData/>
  </xdr:twoCellAnchor>
  <xdr:twoCellAnchor>
    <xdr:from>
      <xdr:col>0</xdr:col>
      <xdr:colOff>133346</xdr:colOff>
      <xdr:row>6</xdr:row>
      <xdr:rowOff>43497</xdr:rowOff>
    </xdr:from>
    <xdr:to>
      <xdr:col>8</xdr:col>
      <xdr:colOff>409571</xdr:colOff>
      <xdr:row>31</xdr:row>
      <xdr:rowOff>24448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66675</xdr:colOff>
      <xdr:row>17</xdr:row>
      <xdr:rowOff>38100</xdr:rowOff>
    </xdr:from>
    <xdr:to>
      <xdr:col>4</xdr:col>
      <xdr:colOff>476250</xdr:colOff>
      <xdr:row>19</xdr:row>
      <xdr:rowOff>123825</xdr:rowOff>
    </xdr:to>
    <xdr:sp macro="" textlink="">
      <xdr:nvSpPr>
        <xdr:cNvPr id="6" name="Oval 5"/>
        <xdr:cNvSpPr/>
      </xdr:nvSpPr>
      <xdr:spPr>
        <a:xfrm>
          <a:off x="7991475" y="2790825"/>
          <a:ext cx="409575" cy="409575"/>
        </a:xfrm>
        <a:prstGeom prst="ellips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</xdr:col>
      <xdr:colOff>572740</xdr:colOff>
      <xdr:row>14</xdr:row>
      <xdr:rowOff>103533</xdr:rowOff>
    </xdr:from>
    <xdr:to>
      <xdr:col>2</xdr:col>
      <xdr:colOff>563215</xdr:colOff>
      <xdr:row>17</xdr:row>
      <xdr:rowOff>74958</xdr:rowOff>
    </xdr:to>
    <xdr:sp macro="" textlink="$M$13">
      <xdr:nvSpPr>
        <xdr:cNvPr id="9" name="Rectangle 8"/>
        <xdr:cNvSpPr/>
      </xdr:nvSpPr>
      <xdr:spPr>
        <a:xfrm>
          <a:off x="1185653" y="2422663"/>
          <a:ext cx="603388" cy="468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ADE08728-5462-43D2-9DBC-276EEFA94192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10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161925</xdr:colOff>
      <xdr:row>12</xdr:row>
      <xdr:rowOff>47625</xdr:rowOff>
    </xdr:from>
    <xdr:to>
      <xdr:col>3</xdr:col>
      <xdr:colOff>152400</xdr:colOff>
      <xdr:row>15</xdr:row>
      <xdr:rowOff>19050</xdr:rowOff>
    </xdr:to>
    <xdr:sp macro="" textlink="$M$14">
      <xdr:nvSpPr>
        <xdr:cNvPr id="10" name="Rectangle 9"/>
        <xdr:cNvSpPr/>
      </xdr:nvSpPr>
      <xdr:spPr>
        <a:xfrm>
          <a:off x="6867525" y="1990725"/>
          <a:ext cx="600075" cy="45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B471A7B7-DCDD-4119-88FE-F719A8CD35D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20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457200</xdr:colOff>
      <xdr:row>10</xdr:row>
      <xdr:rowOff>123825</xdr:rowOff>
    </xdr:from>
    <xdr:to>
      <xdr:col>3</xdr:col>
      <xdr:colOff>447675</xdr:colOff>
      <xdr:row>13</xdr:row>
      <xdr:rowOff>95250</xdr:rowOff>
    </xdr:to>
    <xdr:sp macro="" textlink="$M$15">
      <xdr:nvSpPr>
        <xdr:cNvPr id="11" name="Rectangle 10"/>
        <xdr:cNvSpPr/>
      </xdr:nvSpPr>
      <xdr:spPr>
        <a:xfrm>
          <a:off x="7162800" y="1743075"/>
          <a:ext cx="600075" cy="45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B6FEFEE7-B3FD-4F22-8F5A-E6867DBA4EE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30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171450</xdr:colOff>
      <xdr:row>9</xdr:row>
      <xdr:rowOff>66675</xdr:rowOff>
    </xdr:from>
    <xdr:to>
      <xdr:col>4</xdr:col>
      <xdr:colOff>161925</xdr:colOff>
      <xdr:row>12</xdr:row>
      <xdr:rowOff>38100</xdr:rowOff>
    </xdr:to>
    <xdr:sp macro="" textlink="$M$16">
      <xdr:nvSpPr>
        <xdr:cNvPr id="12" name="Rectangle 11"/>
        <xdr:cNvSpPr/>
      </xdr:nvSpPr>
      <xdr:spPr>
        <a:xfrm>
          <a:off x="7486650" y="1524000"/>
          <a:ext cx="600075" cy="45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29362455-FAEB-4B4C-ACB4-6E7512BBD81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40</a:t>
          </a:fld>
          <a:endParaRPr lang="en-GB" sz="18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581025</xdr:colOff>
      <xdr:row>9</xdr:row>
      <xdr:rowOff>0</xdr:rowOff>
    </xdr:from>
    <xdr:to>
      <xdr:col>4</xdr:col>
      <xdr:colOff>571500</xdr:colOff>
      <xdr:row>11</xdr:row>
      <xdr:rowOff>133350</xdr:rowOff>
    </xdr:to>
    <xdr:sp macro="" textlink="$M$17">
      <xdr:nvSpPr>
        <xdr:cNvPr id="13" name="Rectangle 12"/>
        <xdr:cNvSpPr/>
      </xdr:nvSpPr>
      <xdr:spPr>
        <a:xfrm>
          <a:off x="7896225" y="1457325"/>
          <a:ext cx="600075" cy="45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03FB7D53-B788-435D-8CFB-4EE20D816263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50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390525</xdr:colOff>
      <xdr:row>9</xdr:row>
      <xdr:rowOff>47625</xdr:rowOff>
    </xdr:from>
    <xdr:to>
      <xdr:col>5</xdr:col>
      <xdr:colOff>381000</xdr:colOff>
      <xdr:row>12</xdr:row>
      <xdr:rowOff>19050</xdr:rowOff>
    </xdr:to>
    <xdr:sp macro="" textlink="$M$18">
      <xdr:nvSpPr>
        <xdr:cNvPr id="14" name="Rectangle 13"/>
        <xdr:cNvSpPr/>
      </xdr:nvSpPr>
      <xdr:spPr>
        <a:xfrm>
          <a:off x="8315325" y="1504950"/>
          <a:ext cx="600075" cy="45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CDA1B996-E7ED-4C19-BAD2-969AA43850B8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60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177249</xdr:colOff>
      <xdr:row>10</xdr:row>
      <xdr:rowOff>65433</xdr:rowOff>
    </xdr:from>
    <xdr:to>
      <xdr:col>6</xdr:col>
      <xdr:colOff>167724</xdr:colOff>
      <xdr:row>13</xdr:row>
      <xdr:rowOff>36858</xdr:rowOff>
    </xdr:to>
    <xdr:sp macro="" textlink="$M$19">
      <xdr:nvSpPr>
        <xdr:cNvPr id="15" name="Rectangle 14"/>
        <xdr:cNvSpPr/>
      </xdr:nvSpPr>
      <xdr:spPr>
        <a:xfrm>
          <a:off x="3241814" y="1721955"/>
          <a:ext cx="603388" cy="4683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2A348360-A55C-496F-A800-D46917F082E8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70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477081</xdr:colOff>
      <xdr:row>12</xdr:row>
      <xdr:rowOff>24849</xdr:rowOff>
    </xdr:from>
    <xdr:to>
      <xdr:col>6</xdr:col>
      <xdr:colOff>467556</xdr:colOff>
      <xdr:row>14</xdr:row>
      <xdr:rowOff>158199</xdr:rowOff>
    </xdr:to>
    <xdr:sp macro="" textlink="$M$20">
      <xdr:nvSpPr>
        <xdr:cNvPr id="16" name="Rectangle 15"/>
        <xdr:cNvSpPr/>
      </xdr:nvSpPr>
      <xdr:spPr>
        <a:xfrm>
          <a:off x="3541646" y="2012675"/>
          <a:ext cx="603388" cy="46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B308A6B8-F055-4B4D-B520-A71CE91B40A6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80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53426</xdr:colOff>
      <xdr:row>14</xdr:row>
      <xdr:rowOff>89040</xdr:rowOff>
    </xdr:from>
    <xdr:to>
      <xdr:col>7</xdr:col>
      <xdr:colOff>43901</xdr:colOff>
      <xdr:row>17</xdr:row>
      <xdr:rowOff>60465</xdr:rowOff>
    </xdr:to>
    <xdr:sp macro="" textlink="$M$21">
      <xdr:nvSpPr>
        <xdr:cNvPr id="17" name="Rectangle 16"/>
        <xdr:cNvSpPr/>
      </xdr:nvSpPr>
      <xdr:spPr>
        <a:xfrm>
          <a:off x="3730904" y="2408170"/>
          <a:ext cx="603388" cy="468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B25B6B15-FB6E-4EB3-BDFD-E11D7AF874F8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90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101880</xdr:colOff>
      <xdr:row>16</xdr:row>
      <xdr:rowOff>151989</xdr:rowOff>
    </xdr:from>
    <xdr:to>
      <xdr:col>7</xdr:col>
      <xdr:colOff>92355</xdr:colOff>
      <xdr:row>19</xdr:row>
      <xdr:rowOff>123414</xdr:rowOff>
    </xdr:to>
    <xdr:sp macro="" textlink="$M$22">
      <xdr:nvSpPr>
        <xdr:cNvPr id="18" name="Rectangle 17"/>
        <xdr:cNvSpPr/>
      </xdr:nvSpPr>
      <xdr:spPr>
        <a:xfrm>
          <a:off x="3779358" y="2802424"/>
          <a:ext cx="603388" cy="4683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3F890D00-B88F-4261-A9D2-F425B2ADE765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100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474177</xdr:colOff>
      <xdr:row>16</xdr:row>
      <xdr:rowOff>160272</xdr:rowOff>
    </xdr:from>
    <xdr:to>
      <xdr:col>2</xdr:col>
      <xdr:colOff>464652</xdr:colOff>
      <xdr:row>19</xdr:row>
      <xdr:rowOff>131697</xdr:rowOff>
    </xdr:to>
    <xdr:sp macro="" textlink="$M$12">
      <xdr:nvSpPr>
        <xdr:cNvPr id="21" name="Rectangle 20"/>
        <xdr:cNvSpPr/>
      </xdr:nvSpPr>
      <xdr:spPr>
        <a:xfrm>
          <a:off x="1087090" y="2810707"/>
          <a:ext cx="603388" cy="4683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46FE0B6E-31E8-4F6A-8F22-F0B33673A8A8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0</a:t>
          </a:fld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2</xdr:col>
      <xdr:colOff>382244</xdr:colOff>
      <xdr:row>11</xdr:row>
      <xdr:rowOff>161152</xdr:rowOff>
    </xdr:from>
    <xdr:to>
      <xdr:col>6</xdr:col>
      <xdr:colOff>172695</xdr:colOff>
      <xdr:row>21</xdr:row>
      <xdr:rowOff>133938</xdr:rowOff>
    </xdr:to>
    <xdr:pic>
      <xdr:nvPicPr>
        <xdr:cNvPr id="8" name="Picture 7" descr="Half Centre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608070" y="1983326"/>
          <a:ext cx="2242103" cy="1629308"/>
        </a:xfrm>
        <a:prstGeom prst="rect">
          <a:avLst/>
        </a:prstGeom>
      </xdr:spPr>
    </xdr:pic>
    <xdr:clientData/>
  </xdr:twoCellAnchor>
  <xdr:twoCellAnchor editAs="oneCell">
    <xdr:from>
      <xdr:col>1</xdr:col>
      <xdr:colOff>289885</xdr:colOff>
      <xdr:row>8</xdr:row>
      <xdr:rowOff>130019</xdr:rowOff>
    </xdr:from>
    <xdr:to>
      <xdr:col>6</xdr:col>
      <xdr:colOff>546646</xdr:colOff>
      <xdr:row>22</xdr:row>
      <xdr:rowOff>46396</xdr:rowOff>
    </xdr:to>
    <xdr:pic>
      <xdr:nvPicPr>
        <xdr:cNvPr id="25" name="Picture 24" descr="Glass2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02798" y="1455236"/>
          <a:ext cx="3321326" cy="22355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3</xdr:row>
      <xdr:rowOff>66675</xdr:rowOff>
    </xdr:from>
    <xdr:to>
      <xdr:col>16</xdr:col>
      <xdr:colOff>28575</xdr:colOff>
      <xdr:row>20</xdr:row>
      <xdr:rowOff>9525</xdr:rowOff>
    </xdr:to>
    <xdr:sp macro="" textlink="">
      <xdr:nvSpPr>
        <xdr:cNvPr id="5" name="Freeform 4"/>
        <xdr:cNvSpPr/>
      </xdr:nvSpPr>
      <xdr:spPr>
        <a:xfrm>
          <a:off x="1028700" y="552450"/>
          <a:ext cx="2657475" cy="2695575"/>
        </a:xfrm>
        <a:custGeom>
          <a:avLst/>
          <a:gdLst>
            <a:gd name="connsiteX0" fmla="*/ 47625 w 2657475"/>
            <a:gd name="connsiteY0" fmla="*/ 2124075 h 2695575"/>
            <a:gd name="connsiteX1" fmla="*/ 0 w 2657475"/>
            <a:gd name="connsiteY1" fmla="*/ 1695450 h 2695575"/>
            <a:gd name="connsiteX2" fmla="*/ 247650 w 2657475"/>
            <a:gd name="connsiteY2" fmla="*/ 923925 h 2695575"/>
            <a:gd name="connsiteX3" fmla="*/ 781050 w 2657475"/>
            <a:gd name="connsiteY3" fmla="*/ 295275 h 2695575"/>
            <a:gd name="connsiteX4" fmla="*/ 1609725 w 2657475"/>
            <a:gd name="connsiteY4" fmla="*/ 0 h 2695575"/>
            <a:gd name="connsiteX5" fmla="*/ 2152650 w 2657475"/>
            <a:gd name="connsiteY5" fmla="*/ 57150 h 2695575"/>
            <a:gd name="connsiteX6" fmla="*/ 2333625 w 2657475"/>
            <a:gd name="connsiteY6" fmla="*/ 257175 h 2695575"/>
            <a:gd name="connsiteX7" fmla="*/ 2381250 w 2657475"/>
            <a:gd name="connsiteY7" fmla="*/ 1352550 h 2695575"/>
            <a:gd name="connsiteX8" fmla="*/ 2657475 w 2657475"/>
            <a:gd name="connsiteY8" fmla="*/ 1733550 h 2695575"/>
            <a:gd name="connsiteX9" fmla="*/ 2657475 w 2657475"/>
            <a:gd name="connsiteY9" fmla="*/ 2266950 h 2695575"/>
            <a:gd name="connsiteX10" fmla="*/ 2228850 w 2657475"/>
            <a:gd name="connsiteY10" fmla="*/ 2695575 h 2695575"/>
            <a:gd name="connsiteX11" fmla="*/ 1695450 w 2657475"/>
            <a:gd name="connsiteY11" fmla="*/ 2657475 h 2695575"/>
            <a:gd name="connsiteX12" fmla="*/ 1371600 w 2657475"/>
            <a:gd name="connsiteY12" fmla="*/ 2419350 h 2695575"/>
            <a:gd name="connsiteX13" fmla="*/ 542925 w 2657475"/>
            <a:gd name="connsiteY13" fmla="*/ 2409825 h 2695575"/>
            <a:gd name="connsiteX14" fmla="*/ 85725 w 2657475"/>
            <a:gd name="connsiteY14" fmla="*/ 2238375 h 2695575"/>
            <a:gd name="connsiteX15" fmla="*/ 47625 w 2657475"/>
            <a:gd name="connsiteY15" fmla="*/ 2124075 h 2695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</a:cxnLst>
          <a:rect l="l" t="t" r="r" b="b"/>
          <a:pathLst>
            <a:path w="2657475" h="2695575">
              <a:moveTo>
                <a:pt x="47625" y="2124075"/>
              </a:moveTo>
              <a:lnTo>
                <a:pt x="0" y="1695450"/>
              </a:lnTo>
              <a:lnTo>
                <a:pt x="247650" y="923925"/>
              </a:lnTo>
              <a:lnTo>
                <a:pt x="781050" y="295275"/>
              </a:lnTo>
              <a:lnTo>
                <a:pt x="1609725" y="0"/>
              </a:lnTo>
              <a:lnTo>
                <a:pt x="2152650" y="57150"/>
              </a:lnTo>
              <a:lnTo>
                <a:pt x="2333625" y="257175"/>
              </a:lnTo>
              <a:lnTo>
                <a:pt x="2381250" y="1352550"/>
              </a:lnTo>
              <a:lnTo>
                <a:pt x="2657475" y="1733550"/>
              </a:lnTo>
              <a:lnTo>
                <a:pt x="2657475" y="2266950"/>
              </a:lnTo>
              <a:lnTo>
                <a:pt x="2228850" y="2695575"/>
              </a:lnTo>
              <a:lnTo>
                <a:pt x="1695450" y="2657475"/>
              </a:lnTo>
              <a:lnTo>
                <a:pt x="1371600" y="2419350"/>
              </a:lnTo>
              <a:lnTo>
                <a:pt x="542925" y="2409825"/>
              </a:lnTo>
              <a:lnTo>
                <a:pt x="85725" y="2238375"/>
              </a:lnTo>
              <a:lnTo>
                <a:pt x="47625" y="2124075"/>
              </a:lnTo>
              <a:close/>
            </a:path>
          </a:pathLst>
        </a:custGeom>
        <a:gradFill>
          <a:gsLst>
            <a:gs pos="30000">
              <a:schemeClr val="tx1">
                <a:lumMod val="50000"/>
                <a:lumOff val="50000"/>
              </a:schemeClr>
            </a:gs>
            <a:gs pos="50000">
              <a:schemeClr val="bg1">
                <a:lumMod val="85000"/>
              </a:schemeClr>
            </a:gs>
            <a:gs pos="76000">
              <a:schemeClr val="bg1">
                <a:lumMod val="50000"/>
              </a:schemeClr>
            </a:gs>
          </a:gsLst>
          <a:lin ang="7200000" scaled="0"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11</xdr:col>
      <xdr:colOff>92851</xdr:colOff>
      <xdr:row>1</xdr:row>
      <xdr:rowOff>76958</xdr:rowOff>
    </xdr:from>
    <xdr:to>
      <xdr:col>16</xdr:col>
      <xdr:colOff>428625</xdr:colOff>
      <xdr:row>22</xdr:row>
      <xdr:rowOff>60307</xdr:rowOff>
    </xdr:to>
    <xdr:pic>
      <xdr:nvPicPr>
        <xdr:cNvPr id="4" name="Picture 3" descr="Quarter Chart Left.png"/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6798451" y="238883"/>
          <a:ext cx="3383774" cy="3383774"/>
        </a:xfrm>
        <a:prstGeom prst="rect">
          <a:avLst/>
        </a:prstGeom>
        <a:effectLst>
          <a:outerShdw blurRad="50800" dist="38100" dir="5400000" algn="t" rotWithShape="0">
            <a:prstClr val="black">
              <a:alpha val="73000"/>
            </a:prstClr>
          </a:outerShdw>
        </a:effectLst>
      </xdr:spPr>
    </xdr:pic>
    <xdr:clientData/>
  </xdr:twoCellAnchor>
  <xdr:twoCellAnchor>
    <xdr:from>
      <xdr:col>11</xdr:col>
      <xdr:colOff>0</xdr:colOff>
      <xdr:row>3</xdr:row>
      <xdr:rowOff>19051</xdr:rowOff>
    </xdr:from>
    <xdr:to>
      <xdr:col>19</xdr:col>
      <xdr:colOff>302729</xdr:colOff>
      <xdr:row>29</xdr:row>
      <xdr:rowOff>16981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66675</xdr:colOff>
      <xdr:row>13</xdr:row>
      <xdr:rowOff>38100</xdr:rowOff>
    </xdr:from>
    <xdr:to>
      <xdr:col>13</xdr:col>
      <xdr:colOff>104775</xdr:colOff>
      <xdr:row>16</xdr:row>
      <xdr:rowOff>19050</xdr:rowOff>
    </xdr:to>
    <xdr:sp macro="" textlink="$W$10">
      <xdr:nvSpPr>
        <xdr:cNvPr id="6" name="Rectangle 5"/>
        <xdr:cNvSpPr/>
      </xdr:nvSpPr>
      <xdr:spPr>
        <a:xfrm>
          <a:off x="1285875" y="2143125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7A428F43-772C-4154-A3C6-AEB40F0C213D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10</a:t>
          </a:fld>
          <a:endParaRPr lang="en-GB" sz="1100"/>
        </a:p>
      </xdr:txBody>
    </xdr:sp>
    <xdr:clientData/>
  </xdr:twoCellAnchor>
  <xdr:twoCellAnchor>
    <xdr:from>
      <xdr:col>12</xdr:col>
      <xdr:colOff>123825</xdr:colOff>
      <xdr:row>11</xdr:row>
      <xdr:rowOff>104775</xdr:rowOff>
    </xdr:from>
    <xdr:to>
      <xdr:col>13</xdr:col>
      <xdr:colOff>161925</xdr:colOff>
      <xdr:row>14</xdr:row>
      <xdr:rowOff>85725</xdr:rowOff>
    </xdr:to>
    <xdr:sp macro="" textlink="$W$11">
      <xdr:nvSpPr>
        <xdr:cNvPr id="7" name="Rectangle 6"/>
        <xdr:cNvSpPr/>
      </xdr:nvSpPr>
      <xdr:spPr>
        <a:xfrm>
          <a:off x="1343025" y="1885950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C78A2DFB-FCEA-4AB0-A59D-A5020F6F63B2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20</a:t>
          </a:fld>
          <a:endParaRPr lang="en-GB" sz="1100"/>
        </a:p>
      </xdr:txBody>
    </xdr:sp>
    <xdr:clientData/>
  </xdr:twoCellAnchor>
  <xdr:twoCellAnchor>
    <xdr:from>
      <xdr:col>12</xdr:col>
      <xdr:colOff>209550</xdr:colOff>
      <xdr:row>10</xdr:row>
      <xdr:rowOff>38100</xdr:rowOff>
    </xdr:from>
    <xdr:to>
      <xdr:col>13</xdr:col>
      <xdr:colOff>247650</xdr:colOff>
      <xdr:row>13</xdr:row>
      <xdr:rowOff>19050</xdr:rowOff>
    </xdr:to>
    <xdr:sp macro="" textlink="$W$12">
      <xdr:nvSpPr>
        <xdr:cNvPr id="8" name="Rectangle 7"/>
        <xdr:cNvSpPr/>
      </xdr:nvSpPr>
      <xdr:spPr>
        <a:xfrm>
          <a:off x="1428750" y="1657350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2A7E4756-8D43-4AE4-A6AB-55A83728199C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30</a:t>
          </a:fld>
          <a:endParaRPr lang="en-US" sz="10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12</xdr:col>
      <xdr:colOff>323849</xdr:colOff>
      <xdr:row>8</xdr:row>
      <xdr:rowOff>142875</xdr:rowOff>
    </xdr:from>
    <xdr:to>
      <xdr:col>13</xdr:col>
      <xdr:colOff>371474</xdr:colOff>
      <xdr:row>11</xdr:row>
      <xdr:rowOff>123825</xdr:rowOff>
    </xdr:to>
    <xdr:sp macro="" textlink="$W$13">
      <xdr:nvSpPr>
        <xdr:cNvPr id="9" name="Rectangle 8"/>
        <xdr:cNvSpPr/>
      </xdr:nvSpPr>
      <xdr:spPr>
        <a:xfrm>
          <a:off x="1543049" y="1438275"/>
          <a:ext cx="657225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211680F0-2F14-4778-B0D0-52BDEBA771AE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40</a:t>
          </a:fld>
          <a:endParaRPr lang="en-GB" sz="1100"/>
        </a:p>
      </xdr:txBody>
    </xdr:sp>
    <xdr:clientData/>
  </xdr:twoCellAnchor>
  <xdr:twoCellAnchor>
    <xdr:from>
      <xdr:col>12</xdr:col>
      <xdr:colOff>485775</xdr:colOff>
      <xdr:row>7</xdr:row>
      <xdr:rowOff>114300</xdr:rowOff>
    </xdr:from>
    <xdr:to>
      <xdr:col>13</xdr:col>
      <xdr:colOff>523875</xdr:colOff>
      <xdr:row>10</xdr:row>
      <xdr:rowOff>95250</xdr:rowOff>
    </xdr:to>
    <xdr:sp macro="" textlink="$W$14">
      <xdr:nvSpPr>
        <xdr:cNvPr id="10" name="Rectangle 9"/>
        <xdr:cNvSpPr/>
      </xdr:nvSpPr>
      <xdr:spPr>
        <a:xfrm>
          <a:off x="1704975" y="1247775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BC74E552-028A-4D47-8BD9-78235A8747A1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50</a:t>
          </a:fld>
          <a:endParaRPr lang="en-GB" sz="1100"/>
        </a:p>
      </xdr:txBody>
    </xdr:sp>
    <xdr:clientData/>
  </xdr:twoCellAnchor>
  <xdr:twoCellAnchor>
    <xdr:from>
      <xdr:col>13</xdr:col>
      <xdr:colOff>76200</xdr:colOff>
      <xdr:row>6</xdr:row>
      <xdr:rowOff>114300</xdr:rowOff>
    </xdr:from>
    <xdr:to>
      <xdr:col>14</xdr:col>
      <xdr:colOff>114300</xdr:colOff>
      <xdr:row>9</xdr:row>
      <xdr:rowOff>95250</xdr:rowOff>
    </xdr:to>
    <xdr:sp macro="" textlink="$W$15">
      <xdr:nvSpPr>
        <xdr:cNvPr id="11" name="Rectangle 10"/>
        <xdr:cNvSpPr/>
      </xdr:nvSpPr>
      <xdr:spPr>
        <a:xfrm>
          <a:off x="1905000" y="1085850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7E5E2BF2-64EE-4AA9-901F-629E5ACE53E6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60</a:t>
          </a:fld>
          <a:endParaRPr lang="en-US" sz="10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13</xdr:col>
      <xdr:colOff>285750</xdr:colOff>
      <xdr:row>5</xdr:row>
      <xdr:rowOff>142875</xdr:rowOff>
    </xdr:from>
    <xdr:to>
      <xdr:col>14</xdr:col>
      <xdr:colOff>323850</xdr:colOff>
      <xdr:row>8</xdr:row>
      <xdr:rowOff>123825</xdr:rowOff>
    </xdr:to>
    <xdr:sp macro="" textlink="$W$16">
      <xdr:nvSpPr>
        <xdr:cNvPr id="12" name="Rectangle 11"/>
        <xdr:cNvSpPr/>
      </xdr:nvSpPr>
      <xdr:spPr>
        <a:xfrm>
          <a:off x="2114550" y="952500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02C6C249-0CA4-423E-80D6-ED7CE098BC32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70</a:t>
          </a:fld>
          <a:endParaRPr lang="en-GB" sz="1100"/>
        </a:p>
      </xdr:txBody>
    </xdr:sp>
    <xdr:clientData/>
  </xdr:twoCellAnchor>
  <xdr:twoCellAnchor>
    <xdr:from>
      <xdr:col>13</xdr:col>
      <xdr:colOff>523875</xdr:colOff>
      <xdr:row>5</xdr:row>
      <xdr:rowOff>38100</xdr:rowOff>
    </xdr:from>
    <xdr:to>
      <xdr:col>14</xdr:col>
      <xdr:colOff>561975</xdr:colOff>
      <xdr:row>8</xdr:row>
      <xdr:rowOff>19050</xdr:rowOff>
    </xdr:to>
    <xdr:sp macro="" textlink="$W$17">
      <xdr:nvSpPr>
        <xdr:cNvPr id="13" name="Rectangle 12"/>
        <xdr:cNvSpPr/>
      </xdr:nvSpPr>
      <xdr:spPr>
        <a:xfrm>
          <a:off x="2352675" y="847725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C8FE1A5-6117-48FB-9B09-8FB9C8BD6D8F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80</a:t>
          </a:fld>
          <a:endParaRPr lang="en-GB" sz="1100"/>
        </a:p>
      </xdr:txBody>
    </xdr:sp>
    <xdr:clientData/>
  </xdr:twoCellAnchor>
  <xdr:twoCellAnchor>
    <xdr:from>
      <xdr:col>14</xdr:col>
      <xdr:colOff>152400</xdr:colOff>
      <xdr:row>4</xdr:row>
      <xdr:rowOff>123825</xdr:rowOff>
    </xdr:from>
    <xdr:to>
      <xdr:col>15</xdr:col>
      <xdr:colOff>190500</xdr:colOff>
      <xdr:row>7</xdr:row>
      <xdr:rowOff>104775</xdr:rowOff>
    </xdr:to>
    <xdr:sp macro="" textlink="$W$18">
      <xdr:nvSpPr>
        <xdr:cNvPr id="14" name="Rectangle 13"/>
        <xdr:cNvSpPr/>
      </xdr:nvSpPr>
      <xdr:spPr>
        <a:xfrm>
          <a:off x="2590800" y="771525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46457A9-7A60-43E9-B170-C4B8DFD50C34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90</a:t>
          </a:fld>
          <a:endParaRPr lang="en-GB" sz="1100"/>
        </a:p>
      </xdr:txBody>
    </xdr:sp>
    <xdr:clientData/>
  </xdr:twoCellAnchor>
  <xdr:twoCellAnchor>
    <xdr:from>
      <xdr:col>14</xdr:col>
      <xdr:colOff>438150</xdr:colOff>
      <xdr:row>4</xdr:row>
      <xdr:rowOff>104775</xdr:rowOff>
    </xdr:from>
    <xdr:to>
      <xdr:col>15</xdr:col>
      <xdr:colOff>476250</xdr:colOff>
      <xdr:row>7</xdr:row>
      <xdr:rowOff>85725</xdr:rowOff>
    </xdr:to>
    <xdr:sp macro="" textlink="$W$19">
      <xdr:nvSpPr>
        <xdr:cNvPr id="15" name="Rectangle 14"/>
        <xdr:cNvSpPr/>
      </xdr:nvSpPr>
      <xdr:spPr>
        <a:xfrm>
          <a:off x="2876550" y="752475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8BC4BC00-0C7D-455E-B92C-0049BFAD6D9C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100</a:t>
          </a:fld>
          <a:endParaRPr lang="en-GB" sz="1100"/>
        </a:p>
      </xdr:txBody>
    </xdr:sp>
    <xdr:clientData/>
  </xdr:twoCellAnchor>
  <xdr:twoCellAnchor>
    <xdr:from>
      <xdr:col>12</xdr:col>
      <xdr:colOff>38100</xdr:colOff>
      <xdr:row>14</xdr:row>
      <xdr:rowOff>104775</xdr:rowOff>
    </xdr:from>
    <xdr:to>
      <xdr:col>13</xdr:col>
      <xdr:colOff>76200</xdr:colOff>
      <xdr:row>17</xdr:row>
      <xdr:rowOff>85725</xdr:rowOff>
    </xdr:to>
    <xdr:sp macro="" textlink="$W$9">
      <xdr:nvSpPr>
        <xdr:cNvPr id="16" name="Rectangle 15"/>
        <xdr:cNvSpPr/>
      </xdr:nvSpPr>
      <xdr:spPr>
        <a:xfrm>
          <a:off x="1257300" y="2371725"/>
          <a:ext cx="647700" cy="466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6F30662-DA7D-4C97-B981-CED3A17323AB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0</a:t>
          </a:fld>
          <a:endParaRPr lang="en-GB" sz="1100"/>
        </a:p>
      </xdr:txBody>
    </xdr:sp>
    <xdr:clientData/>
  </xdr:twoCellAnchor>
  <xdr:twoCellAnchor>
    <xdr:from>
      <xdr:col>12</xdr:col>
      <xdr:colOff>523876</xdr:colOff>
      <xdr:row>7</xdr:row>
      <xdr:rowOff>142875</xdr:rowOff>
    </xdr:from>
    <xdr:to>
      <xdr:col>13</xdr:col>
      <xdr:colOff>85726</xdr:colOff>
      <xdr:row>8</xdr:row>
      <xdr:rowOff>152400</xdr:rowOff>
    </xdr:to>
    <xdr:sp macro="" textlink="">
      <xdr:nvSpPr>
        <xdr:cNvPr id="20" name="Oval 19"/>
        <xdr:cNvSpPr/>
      </xdr:nvSpPr>
      <xdr:spPr>
        <a:xfrm>
          <a:off x="1743076" y="1276350"/>
          <a:ext cx="171450" cy="171450"/>
        </a:xfrm>
        <a:prstGeom prst="ellipse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12</xdr:col>
      <xdr:colOff>47626</xdr:colOff>
      <xdr:row>14</xdr:row>
      <xdr:rowOff>152400</xdr:rowOff>
    </xdr:from>
    <xdr:to>
      <xdr:col>12</xdr:col>
      <xdr:colOff>219076</xdr:colOff>
      <xdr:row>16</xdr:row>
      <xdr:rowOff>0</xdr:rowOff>
    </xdr:to>
    <xdr:sp macro="" textlink="">
      <xdr:nvSpPr>
        <xdr:cNvPr id="19" name="Oval 18"/>
        <xdr:cNvSpPr/>
      </xdr:nvSpPr>
      <xdr:spPr>
        <a:xfrm>
          <a:off x="1266826" y="2419350"/>
          <a:ext cx="171450" cy="171450"/>
        </a:xfrm>
        <a:prstGeom prst="ellipse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14</xdr:col>
      <xdr:colOff>438151</xdr:colOff>
      <xdr:row>4</xdr:row>
      <xdr:rowOff>38100</xdr:rowOff>
    </xdr:from>
    <xdr:to>
      <xdr:col>15</xdr:col>
      <xdr:colOff>1</xdr:colOff>
      <xdr:row>5</xdr:row>
      <xdr:rowOff>47625</xdr:rowOff>
    </xdr:to>
    <xdr:sp macro="" textlink="">
      <xdr:nvSpPr>
        <xdr:cNvPr id="21" name="Oval 20"/>
        <xdr:cNvSpPr/>
      </xdr:nvSpPr>
      <xdr:spPr>
        <a:xfrm>
          <a:off x="2876551" y="685800"/>
          <a:ext cx="171450" cy="171450"/>
        </a:xfrm>
        <a:prstGeom prst="ellips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14</xdr:col>
      <xdr:colOff>333375</xdr:colOff>
      <xdr:row>14</xdr:row>
      <xdr:rowOff>0</xdr:rowOff>
    </xdr:from>
    <xdr:to>
      <xdr:col>15</xdr:col>
      <xdr:colOff>314325</xdr:colOff>
      <xdr:row>17</xdr:row>
      <xdr:rowOff>104775</xdr:rowOff>
    </xdr:to>
    <xdr:sp macro="" textlink="$S$19">
      <xdr:nvSpPr>
        <xdr:cNvPr id="17" name="Oval 16"/>
        <xdr:cNvSpPr/>
      </xdr:nvSpPr>
      <xdr:spPr>
        <a:xfrm>
          <a:off x="8867775" y="2266950"/>
          <a:ext cx="590550" cy="590550"/>
        </a:xfrm>
        <a:prstGeom prst="ellipse">
          <a:avLst/>
        </a:prstGeom>
        <a:gradFill>
          <a:gsLst>
            <a:gs pos="0">
              <a:schemeClr val="tx1">
                <a:lumMod val="50000"/>
                <a:lumOff val="50000"/>
              </a:schemeClr>
            </a:gs>
            <a:gs pos="49000">
              <a:schemeClr val="bg1">
                <a:lumMod val="85000"/>
              </a:schemeClr>
            </a:gs>
            <a:gs pos="100000">
              <a:schemeClr val="tx1">
                <a:lumMod val="65000"/>
                <a:lumOff val="35000"/>
              </a:schemeClr>
            </a:gs>
          </a:gsLst>
        </a:gradFill>
        <a:effectLst>
          <a:outerShdw blurRad="355600" dist="38100" dir="5400000" algn="t" rotWithShape="0">
            <a:prstClr val="black">
              <a:alpha val="83000"/>
            </a:prstClr>
          </a:out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fld id="{D644A087-8822-4B23-8722-D91D6CDB75DC}" type="TxLink">
            <a:rPr lang="en-US" sz="1000" b="1" i="0" u="none" strike="noStrike">
              <a:solidFill>
                <a:srgbClr val="000000"/>
              </a:solidFill>
              <a:latin typeface="Calibri"/>
            </a:rPr>
            <a:pPr algn="ctr"/>
            <a:t>20</a:t>
          </a:fld>
          <a:endParaRPr lang="en-GB" sz="1100" b="1"/>
        </a:p>
      </xdr:txBody>
    </xdr:sp>
    <xdr:clientData/>
  </xdr:twoCellAnchor>
  <xdr:twoCellAnchor>
    <xdr:from>
      <xdr:col>13</xdr:col>
      <xdr:colOff>447675</xdr:colOff>
      <xdr:row>10</xdr:row>
      <xdr:rowOff>152399</xdr:rowOff>
    </xdr:from>
    <xdr:to>
      <xdr:col>15</xdr:col>
      <xdr:colOff>190500</xdr:colOff>
      <xdr:row>16</xdr:row>
      <xdr:rowOff>142874</xdr:rowOff>
    </xdr:to>
    <xdr:sp macro="" textlink="">
      <xdr:nvSpPr>
        <xdr:cNvPr id="23" name="Half Frame 22"/>
        <xdr:cNvSpPr/>
      </xdr:nvSpPr>
      <xdr:spPr>
        <a:xfrm>
          <a:off x="8372475" y="1771649"/>
          <a:ext cx="962025" cy="962025"/>
        </a:xfrm>
        <a:prstGeom prst="halfFrame">
          <a:avLst/>
        </a:prstGeom>
        <a:solidFill>
          <a:schemeClr val="tx1">
            <a:alpha val="2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371476</xdr:colOff>
      <xdr:row>9</xdr:row>
      <xdr:rowOff>19050</xdr:rowOff>
    </xdr:from>
    <xdr:to>
      <xdr:col>12</xdr:col>
      <xdr:colOff>542926</xdr:colOff>
      <xdr:row>10</xdr:row>
      <xdr:rowOff>28575</xdr:rowOff>
    </xdr:to>
    <xdr:sp macro="" textlink="">
      <xdr:nvSpPr>
        <xdr:cNvPr id="24" name="Oval 23"/>
        <xdr:cNvSpPr/>
      </xdr:nvSpPr>
      <xdr:spPr>
        <a:xfrm>
          <a:off x="1590676" y="1476375"/>
          <a:ext cx="171450" cy="171450"/>
        </a:xfrm>
        <a:prstGeom prst="ellipse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12</xdr:col>
      <xdr:colOff>247651</xdr:colOff>
      <xdr:row>10</xdr:row>
      <xdr:rowOff>66675</xdr:rowOff>
    </xdr:from>
    <xdr:to>
      <xdr:col>12</xdr:col>
      <xdr:colOff>419101</xdr:colOff>
      <xdr:row>11</xdr:row>
      <xdr:rowOff>76200</xdr:rowOff>
    </xdr:to>
    <xdr:sp macro="" textlink="">
      <xdr:nvSpPr>
        <xdr:cNvPr id="25" name="Oval 24"/>
        <xdr:cNvSpPr/>
      </xdr:nvSpPr>
      <xdr:spPr>
        <a:xfrm>
          <a:off x="1466851" y="1685925"/>
          <a:ext cx="171450" cy="171450"/>
        </a:xfrm>
        <a:prstGeom prst="ellipse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12</xdr:col>
      <xdr:colOff>85726</xdr:colOff>
      <xdr:row>13</xdr:row>
      <xdr:rowOff>57150</xdr:rowOff>
    </xdr:from>
    <xdr:to>
      <xdr:col>12</xdr:col>
      <xdr:colOff>257176</xdr:colOff>
      <xdr:row>14</xdr:row>
      <xdr:rowOff>66675</xdr:rowOff>
    </xdr:to>
    <xdr:sp macro="" textlink="">
      <xdr:nvSpPr>
        <xdr:cNvPr id="26" name="Oval 25"/>
        <xdr:cNvSpPr/>
      </xdr:nvSpPr>
      <xdr:spPr>
        <a:xfrm>
          <a:off x="1304926" y="2162175"/>
          <a:ext cx="171450" cy="171450"/>
        </a:xfrm>
        <a:prstGeom prst="ellipse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12</xdr:col>
      <xdr:colOff>142876</xdr:colOff>
      <xdr:row>11</xdr:row>
      <xdr:rowOff>133350</xdr:rowOff>
    </xdr:from>
    <xdr:to>
      <xdr:col>12</xdr:col>
      <xdr:colOff>314326</xdr:colOff>
      <xdr:row>12</xdr:row>
      <xdr:rowOff>142875</xdr:rowOff>
    </xdr:to>
    <xdr:sp macro="" textlink="">
      <xdr:nvSpPr>
        <xdr:cNvPr id="27" name="Oval 26"/>
        <xdr:cNvSpPr/>
      </xdr:nvSpPr>
      <xdr:spPr>
        <a:xfrm>
          <a:off x="1362076" y="1914525"/>
          <a:ext cx="171450" cy="171450"/>
        </a:xfrm>
        <a:prstGeom prst="ellipse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13</xdr:col>
      <xdr:colOff>95251</xdr:colOff>
      <xdr:row>6</xdr:row>
      <xdr:rowOff>133350</xdr:rowOff>
    </xdr:from>
    <xdr:to>
      <xdr:col>13</xdr:col>
      <xdr:colOff>266701</xdr:colOff>
      <xdr:row>7</xdr:row>
      <xdr:rowOff>142875</xdr:rowOff>
    </xdr:to>
    <xdr:sp macro="" textlink="">
      <xdr:nvSpPr>
        <xdr:cNvPr id="28" name="Oval 27"/>
        <xdr:cNvSpPr/>
      </xdr:nvSpPr>
      <xdr:spPr>
        <a:xfrm>
          <a:off x="1924051" y="1104900"/>
          <a:ext cx="171450" cy="171450"/>
        </a:xfrm>
        <a:prstGeom prst="ellipse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13</xdr:col>
      <xdr:colOff>523875</xdr:colOff>
      <xdr:row>5</xdr:row>
      <xdr:rowOff>28575</xdr:rowOff>
    </xdr:from>
    <xdr:to>
      <xdr:col>14</xdr:col>
      <xdr:colOff>85725</xdr:colOff>
      <xdr:row>6</xdr:row>
      <xdr:rowOff>38100</xdr:rowOff>
    </xdr:to>
    <xdr:sp macro="" textlink="">
      <xdr:nvSpPr>
        <xdr:cNvPr id="29" name="Oval 28"/>
        <xdr:cNvSpPr/>
      </xdr:nvSpPr>
      <xdr:spPr>
        <a:xfrm>
          <a:off x="2352675" y="838200"/>
          <a:ext cx="171450" cy="171450"/>
        </a:xfrm>
        <a:prstGeom prst="ellips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13</xdr:col>
      <xdr:colOff>295275</xdr:colOff>
      <xdr:row>5</xdr:row>
      <xdr:rowOff>142875</xdr:rowOff>
    </xdr:from>
    <xdr:to>
      <xdr:col>13</xdr:col>
      <xdr:colOff>466725</xdr:colOff>
      <xdr:row>6</xdr:row>
      <xdr:rowOff>152400</xdr:rowOff>
    </xdr:to>
    <xdr:sp macro="" textlink="">
      <xdr:nvSpPr>
        <xdr:cNvPr id="30" name="Oval 29"/>
        <xdr:cNvSpPr/>
      </xdr:nvSpPr>
      <xdr:spPr>
        <a:xfrm>
          <a:off x="2124075" y="952500"/>
          <a:ext cx="171450" cy="171450"/>
        </a:xfrm>
        <a:prstGeom prst="ellips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14</xdr:col>
      <xdr:colOff>171451</xdr:colOff>
      <xdr:row>4</xdr:row>
      <xdr:rowOff>95250</xdr:rowOff>
    </xdr:from>
    <xdr:to>
      <xdr:col>14</xdr:col>
      <xdr:colOff>342901</xdr:colOff>
      <xdr:row>5</xdr:row>
      <xdr:rowOff>104775</xdr:rowOff>
    </xdr:to>
    <xdr:sp macro="" textlink="">
      <xdr:nvSpPr>
        <xdr:cNvPr id="31" name="Oval 30"/>
        <xdr:cNvSpPr/>
      </xdr:nvSpPr>
      <xdr:spPr>
        <a:xfrm>
          <a:off x="2609851" y="742950"/>
          <a:ext cx="171450" cy="171450"/>
        </a:xfrm>
        <a:prstGeom prst="ellips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11</xdr:col>
      <xdr:colOff>114301</xdr:colOff>
      <xdr:row>1</xdr:row>
      <xdr:rowOff>155558</xdr:rowOff>
    </xdr:from>
    <xdr:to>
      <xdr:col>16</xdr:col>
      <xdr:colOff>450075</xdr:colOff>
      <xdr:row>22</xdr:row>
      <xdr:rowOff>138907</xdr:rowOff>
    </xdr:to>
    <xdr:pic>
      <xdr:nvPicPr>
        <xdr:cNvPr id="3" name="Picture 2" descr="Quarter Chart Left Reflection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19901" y="317483"/>
          <a:ext cx="3383774" cy="33837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64851</xdr:colOff>
      <xdr:row>2</xdr:row>
      <xdr:rowOff>60798</xdr:rowOff>
    </xdr:from>
    <xdr:to>
      <xdr:col>6</xdr:col>
      <xdr:colOff>575789</xdr:colOff>
      <xdr:row>16</xdr:row>
      <xdr:rowOff>133756</xdr:rowOff>
    </xdr:to>
    <xdr:sp macro="" textlink="">
      <xdr:nvSpPr>
        <xdr:cNvPr id="5" name="Freeform 4"/>
        <xdr:cNvSpPr/>
      </xdr:nvSpPr>
      <xdr:spPr>
        <a:xfrm>
          <a:off x="1281120" y="383183"/>
          <a:ext cx="2723669" cy="2329650"/>
        </a:xfrm>
        <a:custGeom>
          <a:avLst/>
          <a:gdLst>
            <a:gd name="connsiteX0" fmla="*/ 664724 w 2723981"/>
            <a:gd name="connsiteY0" fmla="*/ 2265734 h 2342745"/>
            <a:gd name="connsiteX1" fmla="*/ 664724 w 2723981"/>
            <a:gd name="connsiteY1" fmla="*/ 2265734 h 2342745"/>
            <a:gd name="connsiteX2" fmla="*/ 652564 w 2723981"/>
            <a:gd name="connsiteY2" fmla="*/ 2298160 h 2342745"/>
            <a:gd name="connsiteX3" fmla="*/ 644458 w 2723981"/>
            <a:gd name="connsiteY3" fmla="*/ 2310319 h 2342745"/>
            <a:gd name="connsiteX4" fmla="*/ 620139 w 2723981"/>
            <a:gd name="connsiteY4" fmla="*/ 2318426 h 2342745"/>
            <a:gd name="connsiteX5" fmla="*/ 607979 w 2723981"/>
            <a:gd name="connsiteY5" fmla="*/ 2322479 h 2342745"/>
            <a:gd name="connsiteX6" fmla="*/ 555288 w 2723981"/>
            <a:gd name="connsiteY6" fmla="*/ 2330585 h 2342745"/>
            <a:gd name="connsiteX7" fmla="*/ 543128 w 2723981"/>
            <a:gd name="connsiteY7" fmla="*/ 2334638 h 2342745"/>
            <a:gd name="connsiteX8" fmla="*/ 466117 w 2723981"/>
            <a:gd name="connsiteY8" fmla="*/ 2330585 h 2342745"/>
            <a:gd name="connsiteX9" fmla="*/ 441798 w 2723981"/>
            <a:gd name="connsiteY9" fmla="*/ 2322479 h 2342745"/>
            <a:gd name="connsiteX10" fmla="*/ 417479 w 2723981"/>
            <a:gd name="connsiteY10" fmla="*/ 2314372 h 2342745"/>
            <a:gd name="connsiteX11" fmla="*/ 405320 w 2723981"/>
            <a:gd name="connsiteY11" fmla="*/ 2310319 h 2342745"/>
            <a:gd name="connsiteX12" fmla="*/ 381000 w 2723981"/>
            <a:gd name="connsiteY12" fmla="*/ 2294107 h 2342745"/>
            <a:gd name="connsiteX13" fmla="*/ 372894 w 2723981"/>
            <a:gd name="connsiteY13" fmla="*/ 2286000 h 2342745"/>
            <a:gd name="connsiteX14" fmla="*/ 360734 w 2723981"/>
            <a:gd name="connsiteY14" fmla="*/ 2281947 h 2342745"/>
            <a:gd name="connsiteX15" fmla="*/ 340468 w 2723981"/>
            <a:gd name="connsiteY15" fmla="*/ 2265734 h 2342745"/>
            <a:gd name="connsiteX16" fmla="*/ 328309 w 2723981"/>
            <a:gd name="connsiteY16" fmla="*/ 2257628 h 2342745"/>
            <a:gd name="connsiteX17" fmla="*/ 320203 w 2723981"/>
            <a:gd name="connsiteY17" fmla="*/ 2249521 h 2342745"/>
            <a:gd name="connsiteX18" fmla="*/ 308043 w 2723981"/>
            <a:gd name="connsiteY18" fmla="*/ 2245468 h 2342745"/>
            <a:gd name="connsiteX19" fmla="*/ 287777 w 2723981"/>
            <a:gd name="connsiteY19" fmla="*/ 2229255 h 2342745"/>
            <a:gd name="connsiteX20" fmla="*/ 267511 w 2723981"/>
            <a:gd name="connsiteY20" fmla="*/ 2213043 h 2342745"/>
            <a:gd name="connsiteX21" fmla="*/ 247245 w 2723981"/>
            <a:gd name="connsiteY21" fmla="*/ 2184670 h 2342745"/>
            <a:gd name="connsiteX22" fmla="*/ 231032 w 2723981"/>
            <a:gd name="connsiteY22" fmla="*/ 2164404 h 2342745"/>
            <a:gd name="connsiteX23" fmla="*/ 214820 w 2723981"/>
            <a:gd name="connsiteY23" fmla="*/ 2144138 h 2342745"/>
            <a:gd name="connsiteX24" fmla="*/ 198607 w 2723981"/>
            <a:gd name="connsiteY24" fmla="*/ 2107660 h 2342745"/>
            <a:gd name="connsiteX25" fmla="*/ 190500 w 2723981"/>
            <a:gd name="connsiteY25" fmla="*/ 2099553 h 2342745"/>
            <a:gd name="connsiteX26" fmla="*/ 186447 w 2723981"/>
            <a:gd name="connsiteY26" fmla="*/ 2087394 h 2342745"/>
            <a:gd name="connsiteX27" fmla="*/ 178341 w 2723981"/>
            <a:gd name="connsiteY27" fmla="*/ 2079287 h 2342745"/>
            <a:gd name="connsiteX28" fmla="*/ 170234 w 2723981"/>
            <a:gd name="connsiteY28" fmla="*/ 2067128 h 2342745"/>
            <a:gd name="connsiteX29" fmla="*/ 158075 w 2723981"/>
            <a:gd name="connsiteY29" fmla="*/ 2038755 h 2342745"/>
            <a:gd name="connsiteX30" fmla="*/ 145915 w 2723981"/>
            <a:gd name="connsiteY30" fmla="*/ 2014436 h 2342745"/>
            <a:gd name="connsiteX31" fmla="*/ 133756 w 2723981"/>
            <a:gd name="connsiteY31" fmla="*/ 1973904 h 2342745"/>
            <a:gd name="connsiteX32" fmla="*/ 129703 w 2723981"/>
            <a:gd name="connsiteY32" fmla="*/ 1961745 h 2342745"/>
            <a:gd name="connsiteX33" fmla="*/ 121596 w 2723981"/>
            <a:gd name="connsiteY33" fmla="*/ 1909053 h 2342745"/>
            <a:gd name="connsiteX34" fmla="*/ 117543 w 2723981"/>
            <a:gd name="connsiteY34" fmla="*/ 1896894 h 2342745"/>
            <a:gd name="connsiteX35" fmla="*/ 109437 w 2723981"/>
            <a:gd name="connsiteY35" fmla="*/ 1864468 h 2342745"/>
            <a:gd name="connsiteX36" fmla="*/ 105383 w 2723981"/>
            <a:gd name="connsiteY36" fmla="*/ 1844202 h 2342745"/>
            <a:gd name="connsiteX37" fmla="*/ 101330 w 2723981"/>
            <a:gd name="connsiteY37" fmla="*/ 1832043 h 2342745"/>
            <a:gd name="connsiteX38" fmla="*/ 97277 w 2723981"/>
            <a:gd name="connsiteY38" fmla="*/ 1815830 h 2342745"/>
            <a:gd name="connsiteX39" fmla="*/ 89171 w 2723981"/>
            <a:gd name="connsiteY39" fmla="*/ 1791511 h 2342745"/>
            <a:gd name="connsiteX40" fmla="*/ 81064 w 2723981"/>
            <a:gd name="connsiteY40" fmla="*/ 1759085 h 2342745"/>
            <a:gd name="connsiteX41" fmla="*/ 77011 w 2723981"/>
            <a:gd name="connsiteY41" fmla="*/ 1730713 h 2342745"/>
            <a:gd name="connsiteX42" fmla="*/ 72958 w 2723981"/>
            <a:gd name="connsiteY42" fmla="*/ 1718553 h 2342745"/>
            <a:gd name="connsiteX43" fmla="*/ 68905 w 2723981"/>
            <a:gd name="connsiteY43" fmla="*/ 1702341 h 2342745"/>
            <a:gd name="connsiteX44" fmla="*/ 64851 w 2723981"/>
            <a:gd name="connsiteY44" fmla="*/ 1678021 h 2342745"/>
            <a:gd name="connsiteX45" fmla="*/ 60798 w 2723981"/>
            <a:gd name="connsiteY45" fmla="*/ 1649649 h 2342745"/>
            <a:gd name="connsiteX46" fmla="*/ 52692 w 2723981"/>
            <a:gd name="connsiteY46" fmla="*/ 1625330 h 2342745"/>
            <a:gd name="connsiteX47" fmla="*/ 44586 w 2723981"/>
            <a:gd name="connsiteY47" fmla="*/ 1601011 h 2342745"/>
            <a:gd name="connsiteX48" fmla="*/ 36479 w 2723981"/>
            <a:gd name="connsiteY48" fmla="*/ 1576692 h 2342745"/>
            <a:gd name="connsiteX49" fmla="*/ 32426 w 2723981"/>
            <a:gd name="connsiteY49" fmla="*/ 1564532 h 2342745"/>
            <a:gd name="connsiteX50" fmla="*/ 24320 w 2723981"/>
            <a:gd name="connsiteY50" fmla="*/ 1532107 h 2342745"/>
            <a:gd name="connsiteX51" fmla="*/ 20266 w 2723981"/>
            <a:gd name="connsiteY51" fmla="*/ 1515894 h 2342745"/>
            <a:gd name="connsiteX52" fmla="*/ 12160 w 2723981"/>
            <a:gd name="connsiteY52" fmla="*/ 1321341 h 2342745"/>
            <a:gd name="connsiteX53" fmla="*/ 4054 w 2723981"/>
            <a:gd name="connsiteY53" fmla="*/ 1288915 h 2342745"/>
            <a:gd name="connsiteX54" fmla="*/ 0 w 2723981"/>
            <a:gd name="connsiteY54" fmla="*/ 1163266 h 2342745"/>
            <a:gd name="connsiteX55" fmla="*/ 12160 w 2723981"/>
            <a:gd name="connsiteY55" fmla="*/ 1122734 h 2342745"/>
            <a:gd name="connsiteX56" fmla="*/ 16213 w 2723981"/>
            <a:gd name="connsiteY56" fmla="*/ 1110575 h 2342745"/>
            <a:gd name="connsiteX57" fmla="*/ 20266 w 2723981"/>
            <a:gd name="connsiteY57" fmla="*/ 1098415 h 2342745"/>
            <a:gd name="connsiteX58" fmla="*/ 24320 w 2723981"/>
            <a:gd name="connsiteY58" fmla="*/ 1057883 h 2342745"/>
            <a:gd name="connsiteX59" fmla="*/ 36479 w 2723981"/>
            <a:gd name="connsiteY59" fmla="*/ 1017351 h 2342745"/>
            <a:gd name="connsiteX60" fmla="*/ 48639 w 2723981"/>
            <a:gd name="connsiteY60" fmla="*/ 997085 h 2342745"/>
            <a:gd name="connsiteX61" fmla="*/ 68905 w 2723981"/>
            <a:gd name="connsiteY61" fmla="*/ 968713 h 2342745"/>
            <a:gd name="connsiteX62" fmla="*/ 81064 w 2723981"/>
            <a:gd name="connsiteY62" fmla="*/ 944394 h 2342745"/>
            <a:gd name="connsiteX63" fmla="*/ 89171 w 2723981"/>
            <a:gd name="connsiteY63" fmla="*/ 936287 h 2342745"/>
            <a:gd name="connsiteX64" fmla="*/ 105383 w 2723981"/>
            <a:gd name="connsiteY64" fmla="*/ 899809 h 2342745"/>
            <a:gd name="connsiteX65" fmla="*/ 113490 w 2723981"/>
            <a:gd name="connsiteY65" fmla="*/ 891702 h 2342745"/>
            <a:gd name="connsiteX66" fmla="*/ 125649 w 2723981"/>
            <a:gd name="connsiteY66" fmla="*/ 851170 h 2342745"/>
            <a:gd name="connsiteX67" fmla="*/ 133756 w 2723981"/>
            <a:gd name="connsiteY67" fmla="*/ 843064 h 2342745"/>
            <a:gd name="connsiteX68" fmla="*/ 149968 w 2723981"/>
            <a:gd name="connsiteY68" fmla="*/ 810638 h 2342745"/>
            <a:gd name="connsiteX69" fmla="*/ 154022 w 2723981"/>
            <a:gd name="connsiteY69" fmla="*/ 798479 h 2342745"/>
            <a:gd name="connsiteX70" fmla="*/ 162128 w 2723981"/>
            <a:gd name="connsiteY70" fmla="*/ 790372 h 2342745"/>
            <a:gd name="connsiteX71" fmla="*/ 170234 w 2723981"/>
            <a:gd name="connsiteY71" fmla="*/ 778213 h 2342745"/>
            <a:gd name="connsiteX72" fmla="*/ 182394 w 2723981"/>
            <a:gd name="connsiteY72" fmla="*/ 753894 h 2342745"/>
            <a:gd name="connsiteX73" fmla="*/ 186447 w 2723981"/>
            <a:gd name="connsiteY73" fmla="*/ 741734 h 2342745"/>
            <a:gd name="connsiteX74" fmla="*/ 190500 w 2723981"/>
            <a:gd name="connsiteY74" fmla="*/ 713362 h 2342745"/>
            <a:gd name="connsiteX75" fmla="*/ 198607 w 2723981"/>
            <a:gd name="connsiteY75" fmla="*/ 693096 h 2342745"/>
            <a:gd name="connsiteX76" fmla="*/ 210766 w 2723981"/>
            <a:gd name="connsiteY76" fmla="*/ 656617 h 2342745"/>
            <a:gd name="connsiteX77" fmla="*/ 218873 w 2723981"/>
            <a:gd name="connsiteY77" fmla="*/ 632298 h 2342745"/>
            <a:gd name="connsiteX78" fmla="*/ 231032 w 2723981"/>
            <a:gd name="connsiteY78" fmla="*/ 587713 h 2342745"/>
            <a:gd name="connsiteX79" fmla="*/ 239139 w 2723981"/>
            <a:gd name="connsiteY79" fmla="*/ 563394 h 2342745"/>
            <a:gd name="connsiteX80" fmla="*/ 247245 w 2723981"/>
            <a:gd name="connsiteY80" fmla="*/ 555287 h 2342745"/>
            <a:gd name="connsiteX81" fmla="*/ 251298 w 2723981"/>
            <a:gd name="connsiteY81" fmla="*/ 543128 h 2342745"/>
            <a:gd name="connsiteX82" fmla="*/ 267511 w 2723981"/>
            <a:gd name="connsiteY82" fmla="*/ 518809 h 2342745"/>
            <a:gd name="connsiteX83" fmla="*/ 283724 w 2723981"/>
            <a:gd name="connsiteY83" fmla="*/ 470170 h 2342745"/>
            <a:gd name="connsiteX84" fmla="*/ 291830 w 2723981"/>
            <a:gd name="connsiteY84" fmla="*/ 458011 h 2342745"/>
            <a:gd name="connsiteX85" fmla="*/ 295883 w 2723981"/>
            <a:gd name="connsiteY85" fmla="*/ 445851 h 2342745"/>
            <a:gd name="connsiteX86" fmla="*/ 303990 w 2723981"/>
            <a:gd name="connsiteY86" fmla="*/ 437745 h 2342745"/>
            <a:gd name="connsiteX87" fmla="*/ 312096 w 2723981"/>
            <a:gd name="connsiteY87" fmla="*/ 413426 h 2342745"/>
            <a:gd name="connsiteX88" fmla="*/ 320203 w 2723981"/>
            <a:gd name="connsiteY88" fmla="*/ 405319 h 2342745"/>
            <a:gd name="connsiteX89" fmla="*/ 344522 w 2723981"/>
            <a:gd name="connsiteY89" fmla="*/ 376947 h 2342745"/>
            <a:gd name="connsiteX90" fmla="*/ 360734 w 2723981"/>
            <a:gd name="connsiteY90" fmla="*/ 368841 h 2342745"/>
            <a:gd name="connsiteX91" fmla="*/ 381000 w 2723981"/>
            <a:gd name="connsiteY91" fmla="*/ 348575 h 2342745"/>
            <a:gd name="connsiteX92" fmla="*/ 389107 w 2723981"/>
            <a:gd name="connsiteY92" fmla="*/ 340468 h 2342745"/>
            <a:gd name="connsiteX93" fmla="*/ 401266 w 2723981"/>
            <a:gd name="connsiteY93" fmla="*/ 336415 h 2342745"/>
            <a:gd name="connsiteX94" fmla="*/ 417479 w 2723981"/>
            <a:gd name="connsiteY94" fmla="*/ 320202 h 2342745"/>
            <a:gd name="connsiteX95" fmla="*/ 437745 w 2723981"/>
            <a:gd name="connsiteY95" fmla="*/ 316149 h 2342745"/>
            <a:gd name="connsiteX96" fmla="*/ 449905 w 2723981"/>
            <a:gd name="connsiteY96" fmla="*/ 312096 h 2342745"/>
            <a:gd name="connsiteX97" fmla="*/ 470171 w 2723981"/>
            <a:gd name="connsiteY97" fmla="*/ 299936 h 2342745"/>
            <a:gd name="connsiteX98" fmla="*/ 494490 w 2723981"/>
            <a:gd name="connsiteY98" fmla="*/ 287777 h 2342745"/>
            <a:gd name="connsiteX99" fmla="*/ 502596 w 2723981"/>
            <a:gd name="connsiteY99" fmla="*/ 279670 h 2342745"/>
            <a:gd name="connsiteX100" fmla="*/ 526915 w 2723981"/>
            <a:gd name="connsiteY100" fmla="*/ 271564 h 2342745"/>
            <a:gd name="connsiteX101" fmla="*/ 535022 w 2723981"/>
            <a:gd name="connsiteY101" fmla="*/ 263458 h 2342745"/>
            <a:gd name="connsiteX102" fmla="*/ 559341 w 2723981"/>
            <a:gd name="connsiteY102" fmla="*/ 247245 h 2342745"/>
            <a:gd name="connsiteX103" fmla="*/ 587713 w 2723981"/>
            <a:gd name="connsiteY103" fmla="*/ 222926 h 2342745"/>
            <a:gd name="connsiteX104" fmla="*/ 595820 w 2723981"/>
            <a:gd name="connsiteY104" fmla="*/ 214819 h 2342745"/>
            <a:gd name="connsiteX105" fmla="*/ 620139 w 2723981"/>
            <a:gd name="connsiteY105" fmla="*/ 202660 h 2342745"/>
            <a:gd name="connsiteX106" fmla="*/ 652564 w 2723981"/>
            <a:gd name="connsiteY106" fmla="*/ 178341 h 2342745"/>
            <a:gd name="connsiteX107" fmla="*/ 672830 w 2723981"/>
            <a:gd name="connsiteY107" fmla="*/ 166181 h 2342745"/>
            <a:gd name="connsiteX108" fmla="*/ 680937 w 2723981"/>
            <a:gd name="connsiteY108" fmla="*/ 158075 h 2342745"/>
            <a:gd name="connsiteX109" fmla="*/ 705256 w 2723981"/>
            <a:gd name="connsiteY109" fmla="*/ 149968 h 2342745"/>
            <a:gd name="connsiteX110" fmla="*/ 729575 w 2723981"/>
            <a:gd name="connsiteY110" fmla="*/ 137809 h 2342745"/>
            <a:gd name="connsiteX111" fmla="*/ 741734 w 2723981"/>
            <a:gd name="connsiteY111" fmla="*/ 129702 h 2342745"/>
            <a:gd name="connsiteX112" fmla="*/ 774160 w 2723981"/>
            <a:gd name="connsiteY112" fmla="*/ 109436 h 2342745"/>
            <a:gd name="connsiteX113" fmla="*/ 786320 w 2723981"/>
            <a:gd name="connsiteY113" fmla="*/ 105383 h 2342745"/>
            <a:gd name="connsiteX114" fmla="*/ 798479 w 2723981"/>
            <a:gd name="connsiteY114" fmla="*/ 97277 h 2342745"/>
            <a:gd name="connsiteX115" fmla="*/ 810639 w 2723981"/>
            <a:gd name="connsiteY115" fmla="*/ 93224 h 2342745"/>
            <a:gd name="connsiteX116" fmla="*/ 818745 w 2723981"/>
            <a:gd name="connsiteY116" fmla="*/ 85117 h 2342745"/>
            <a:gd name="connsiteX117" fmla="*/ 834958 w 2723981"/>
            <a:gd name="connsiteY117" fmla="*/ 81064 h 2342745"/>
            <a:gd name="connsiteX118" fmla="*/ 847117 w 2723981"/>
            <a:gd name="connsiteY118" fmla="*/ 77011 h 2342745"/>
            <a:gd name="connsiteX119" fmla="*/ 863330 w 2723981"/>
            <a:gd name="connsiteY119" fmla="*/ 72958 h 2342745"/>
            <a:gd name="connsiteX120" fmla="*/ 899809 w 2723981"/>
            <a:gd name="connsiteY120" fmla="*/ 60798 h 2342745"/>
            <a:gd name="connsiteX121" fmla="*/ 911968 w 2723981"/>
            <a:gd name="connsiteY121" fmla="*/ 56745 h 2342745"/>
            <a:gd name="connsiteX122" fmla="*/ 920075 w 2723981"/>
            <a:gd name="connsiteY122" fmla="*/ 48638 h 2342745"/>
            <a:gd name="connsiteX123" fmla="*/ 964660 w 2723981"/>
            <a:gd name="connsiteY123" fmla="*/ 36479 h 2342745"/>
            <a:gd name="connsiteX124" fmla="*/ 988979 w 2723981"/>
            <a:gd name="connsiteY124" fmla="*/ 28372 h 2342745"/>
            <a:gd name="connsiteX125" fmla="*/ 1025458 w 2723981"/>
            <a:gd name="connsiteY125" fmla="*/ 16213 h 2342745"/>
            <a:gd name="connsiteX126" fmla="*/ 1061937 w 2723981"/>
            <a:gd name="connsiteY126" fmla="*/ 12160 h 2342745"/>
            <a:gd name="connsiteX127" fmla="*/ 1078149 w 2723981"/>
            <a:gd name="connsiteY127" fmla="*/ 8107 h 2342745"/>
            <a:gd name="connsiteX128" fmla="*/ 1134894 w 2723981"/>
            <a:gd name="connsiteY128" fmla="*/ 0 h 2342745"/>
            <a:gd name="connsiteX129" fmla="*/ 1475362 w 2723981"/>
            <a:gd name="connsiteY129" fmla="*/ 4053 h 2342745"/>
            <a:gd name="connsiteX130" fmla="*/ 1515894 w 2723981"/>
            <a:gd name="connsiteY130" fmla="*/ 8107 h 2342745"/>
            <a:gd name="connsiteX131" fmla="*/ 1592905 w 2723981"/>
            <a:gd name="connsiteY131" fmla="*/ 12160 h 2342745"/>
            <a:gd name="connsiteX132" fmla="*/ 1605064 w 2723981"/>
            <a:gd name="connsiteY132" fmla="*/ 16213 h 2342745"/>
            <a:gd name="connsiteX133" fmla="*/ 1641543 w 2723981"/>
            <a:gd name="connsiteY133" fmla="*/ 24319 h 2342745"/>
            <a:gd name="connsiteX134" fmla="*/ 1669915 w 2723981"/>
            <a:gd name="connsiteY134" fmla="*/ 28372 h 2342745"/>
            <a:gd name="connsiteX135" fmla="*/ 1710447 w 2723981"/>
            <a:gd name="connsiteY135" fmla="*/ 36479 h 2342745"/>
            <a:gd name="connsiteX136" fmla="*/ 1730713 w 2723981"/>
            <a:gd name="connsiteY136" fmla="*/ 40532 h 2342745"/>
            <a:gd name="connsiteX137" fmla="*/ 1759086 w 2723981"/>
            <a:gd name="connsiteY137" fmla="*/ 44585 h 2342745"/>
            <a:gd name="connsiteX138" fmla="*/ 1771245 w 2723981"/>
            <a:gd name="connsiteY138" fmla="*/ 52692 h 2342745"/>
            <a:gd name="connsiteX139" fmla="*/ 1795564 w 2723981"/>
            <a:gd name="connsiteY139" fmla="*/ 60798 h 2342745"/>
            <a:gd name="connsiteX140" fmla="*/ 1803671 w 2723981"/>
            <a:gd name="connsiteY140" fmla="*/ 68904 h 2342745"/>
            <a:gd name="connsiteX141" fmla="*/ 1815830 w 2723981"/>
            <a:gd name="connsiteY141" fmla="*/ 72958 h 2342745"/>
            <a:gd name="connsiteX142" fmla="*/ 1844203 w 2723981"/>
            <a:gd name="connsiteY142" fmla="*/ 81064 h 2342745"/>
            <a:gd name="connsiteX143" fmla="*/ 1868522 w 2723981"/>
            <a:gd name="connsiteY143" fmla="*/ 97277 h 2342745"/>
            <a:gd name="connsiteX144" fmla="*/ 1888788 w 2723981"/>
            <a:gd name="connsiteY144" fmla="*/ 113489 h 2342745"/>
            <a:gd name="connsiteX145" fmla="*/ 1900947 w 2723981"/>
            <a:gd name="connsiteY145" fmla="*/ 117543 h 2342745"/>
            <a:gd name="connsiteX146" fmla="*/ 1913107 w 2723981"/>
            <a:gd name="connsiteY146" fmla="*/ 125649 h 2342745"/>
            <a:gd name="connsiteX147" fmla="*/ 1937426 w 2723981"/>
            <a:gd name="connsiteY147" fmla="*/ 133755 h 2342745"/>
            <a:gd name="connsiteX148" fmla="*/ 1961745 w 2723981"/>
            <a:gd name="connsiteY148" fmla="*/ 141862 h 2342745"/>
            <a:gd name="connsiteX149" fmla="*/ 1973905 w 2723981"/>
            <a:gd name="connsiteY149" fmla="*/ 145915 h 2342745"/>
            <a:gd name="connsiteX150" fmla="*/ 1986064 w 2723981"/>
            <a:gd name="connsiteY150" fmla="*/ 154021 h 2342745"/>
            <a:gd name="connsiteX151" fmla="*/ 2018490 w 2723981"/>
            <a:gd name="connsiteY151" fmla="*/ 162128 h 2342745"/>
            <a:gd name="connsiteX152" fmla="*/ 2054968 w 2723981"/>
            <a:gd name="connsiteY152" fmla="*/ 178341 h 2342745"/>
            <a:gd name="connsiteX153" fmla="*/ 2067128 w 2723981"/>
            <a:gd name="connsiteY153" fmla="*/ 182394 h 2342745"/>
            <a:gd name="connsiteX154" fmla="*/ 2079288 w 2723981"/>
            <a:gd name="connsiteY154" fmla="*/ 186447 h 2342745"/>
            <a:gd name="connsiteX155" fmla="*/ 2083341 w 2723981"/>
            <a:gd name="connsiteY155" fmla="*/ 198607 h 2342745"/>
            <a:gd name="connsiteX156" fmla="*/ 2099554 w 2723981"/>
            <a:gd name="connsiteY156" fmla="*/ 202660 h 2342745"/>
            <a:gd name="connsiteX157" fmla="*/ 2111713 w 2723981"/>
            <a:gd name="connsiteY157" fmla="*/ 206713 h 2342745"/>
            <a:gd name="connsiteX158" fmla="*/ 2131979 w 2723981"/>
            <a:gd name="connsiteY158" fmla="*/ 218872 h 2342745"/>
            <a:gd name="connsiteX159" fmla="*/ 2148192 w 2723981"/>
            <a:gd name="connsiteY159" fmla="*/ 239138 h 2342745"/>
            <a:gd name="connsiteX160" fmla="*/ 2160351 w 2723981"/>
            <a:gd name="connsiteY160" fmla="*/ 243192 h 2342745"/>
            <a:gd name="connsiteX161" fmla="*/ 2172511 w 2723981"/>
            <a:gd name="connsiteY161" fmla="*/ 251298 h 2342745"/>
            <a:gd name="connsiteX162" fmla="*/ 2188724 w 2723981"/>
            <a:gd name="connsiteY162" fmla="*/ 259404 h 2342745"/>
            <a:gd name="connsiteX163" fmla="*/ 2217096 w 2723981"/>
            <a:gd name="connsiteY163" fmla="*/ 279670 h 2342745"/>
            <a:gd name="connsiteX164" fmla="*/ 2245468 w 2723981"/>
            <a:gd name="connsiteY164" fmla="*/ 308043 h 2342745"/>
            <a:gd name="connsiteX165" fmla="*/ 2261681 w 2723981"/>
            <a:gd name="connsiteY165" fmla="*/ 312096 h 2342745"/>
            <a:gd name="connsiteX166" fmla="*/ 2290054 w 2723981"/>
            <a:gd name="connsiteY166" fmla="*/ 336415 h 2342745"/>
            <a:gd name="connsiteX167" fmla="*/ 2302213 w 2723981"/>
            <a:gd name="connsiteY167" fmla="*/ 340468 h 2342745"/>
            <a:gd name="connsiteX168" fmla="*/ 2322479 w 2723981"/>
            <a:gd name="connsiteY168" fmla="*/ 356681 h 2342745"/>
            <a:gd name="connsiteX169" fmla="*/ 2330586 w 2723981"/>
            <a:gd name="connsiteY169" fmla="*/ 364787 h 2342745"/>
            <a:gd name="connsiteX170" fmla="*/ 2342745 w 2723981"/>
            <a:gd name="connsiteY170" fmla="*/ 368841 h 2342745"/>
            <a:gd name="connsiteX171" fmla="*/ 2363011 w 2723981"/>
            <a:gd name="connsiteY171" fmla="*/ 389107 h 2342745"/>
            <a:gd name="connsiteX172" fmla="*/ 2371117 w 2723981"/>
            <a:gd name="connsiteY172" fmla="*/ 401266 h 2342745"/>
            <a:gd name="connsiteX173" fmla="*/ 2395437 w 2723981"/>
            <a:gd name="connsiteY173" fmla="*/ 425585 h 2342745"/>
            <a:gd name="connsiteX174" fmla="*/ 2403543 w 2723981"/>
            <a:gd name="connsiteY174" fmla="*/ 433692 h 2342745"/>
            <a:gd name="connsiteX175" fmla="*/ 2411649 w 2723981"/>
            <a:gd name="connsiteY175" fmla="*/ 445851 h 2342745"/>
            <a:gd name="connsiteX176" fmla="*/ 2431915 w 2723981"/>
            <a:gd name="connsiteY176" fmla="*/ 462064 h 2342745"/>
            <a:gd name="connsiteX177" fmla="*/ 2448128 w 2723981"/>
            <a:gd name="connsiteY177" fmla="*/ 478277 h 2342745"/>
            <a:gd name="connsiteX178" fmla="*/ 2456234 w 2723981"/>
            <a:gd name="connsiteY178" fmla="*/ 490436 h 2342745"/>
            <a:gd name="connsiteX179" fmla="*/ 2464341 w 2723981"/>
            <a:gd name="connsiteY179" fmla="*/ 498543 h 2342745"/>
            <a:gd name="connsiteX180" fmla="*/ 2484607 w 2723981"/>
            <a:gd name="connsiteY180" fmla="*/ 526915 h 2342745"/>
            <a:gd name="connsiteX181" fmla="*/ 2496766 w 2723981"/>
            <a:gd name="connsiteY181" fmla="*/ 551234 h 2342745"/>
            <a:gd name="connsiteX182" fmla="*/ 2508926 w 2723981"/>
            <a:gd name="connsiteY182" fmla="*/ 559341 h 2342745"/>
            <a:gd name="connsiteX183" fmla="*/ 2525139 w 2723981"/>
            <a:gd name="connsiteY183" fmla="*/ 595819 h 2342745"/>
            <a:gd name="connsiteX184" fmla="*/ 2545405 w 2723981"/>
            <a:gd name="connsiteY184" fmla="*/ 612032 h 2342745"/>
            <a:gd name="connsiteX185" fmla="*/ 2553511 w 2723981"/>
            <a:gd name="connsiteY185" fmla="*/ 636351 h 2342745"/>
            <a:gd name="connsiteX186" fmla="*/ 2569724 w 2723981"/>
            <a:gd name="connsiteY186" fmla="*/ 652564 h 2342745"/>
            <a:gd name="connsiteX187" fmla="*/ 2585937 w 2723981"/>
            <a:gd name="connsiteY187" fmla="*/ 684989 h 2342745"/>
            <a:gd name="connsiteX188" fmla="*/ 2598096 w 2723981"/>
            <a:gd name="connsiteY188" fmla="*/ 709309 h 2342745"/>
            <a:gd name="connsiteX189" fmla="*/ 2610256 w 2723981"/>
            <a:gd name="connsiteY189" fmla="*/ 729575 h 2342745"/>
            <a:gd name="connsiteX190" fmla="*/ 2626468 w 2723981"/>
            <a:gd name="connsiteY190" fmla="*/ 766053 h 2342745"/>
            <a:gd name="connsiteX191" fmla="*/ 2634575 w 2723981"/>
            <a:gd name="connsiteY191" fmla="*/ 774160 h 2342745"/>
            <a:gd name="connsiteX192" fmla="*/ 2650788 w 2723981"/>
            <a:gd name="connsiteY192" fmla="*/ 806585 h 2342745"/>
            <a:gd name="connsiteX193" fmla="*/ 2654841 w 2723981"/>
            <a:gd name="connsiteY193" fmla="*/ 818745 h 2342745"/>
            <a:gd name="connsiteX194" fmla="*/ 2658894 w 2723981"/>
            <a:gd name="connsiteY194" fmla="*/ 834958 h 2342745"/>
            <a:gd name="connsiteX195" fmla="*/ 2667000 w 2723981"/>
            <a:gd name="connsiteY195" fmla="*/ 859277 h 2342745"/>
            <a:gd name="connsiteX196" fmla="*/ 2675107 w 2723981"/>
            <a:gd name="connsiteY196" fmla="*/ 867383 h 2342745"/>
            <a:gd name="connsiteX197" fmla="*/ 2683213 w 2723981"/>
            <a:gd name="connsiteY197" fmla="*/ 903862 h 2342745"/>
            <a:gd name="connsiteX198" fmla="*/ 2687266 w 2723981"/>
            <a:gd name="connsiteY198" fmla="*/ 916021 h 2342745"/>
            <a:gd name="connsiteX199" fmla="*/ 2695373 w 2723981"/>
            <a:gd name="connsiteY199" fmla="*/ 944394 h 2342745"/>
            <a:gd name="connsiteX200" fmla="*/ 2703479 w 2723981"/>
            <a:gd name="connsiteY200" fmla="*/ 1082202 h 2342745"/>
            <a:gd name="connsiteX201" fmla="*/ 2707532 w 2723981"/>
            <a:gd name="connsiteY201" fmla="*/ 1106521 h 2342745"/>
            <a:gd name="connsiteX202" fmla="*/ 2711586 w 2723981"/>
            <a:gd name="connsiteY202" fmla="*/ 1138947 h 2342745"/>
            <a:gd name="connsiteX203" fmla="*/ 2719692 w 2723981"/>
            <a:gd name="connsiteY203" fmla="*/ 1244330 h 2342745"/>
            <a:gd name="connsiteX204" fmla="*/ 2719692 w 2723981"/>
            <a:gd name="connsiteY204" fmla="*/ 1333500 h 2342745"/>
            <a:gd name="connsiteX205" fmla="*/ 2711586 w 2723981"/>
            <a:gd name="connsiteY205" fmla="*/ 1552372 h 2342745"/>
            <a:gd name="connsiteX206" fmla="*/ 2707532 w 2723981"/>
            <a:gd name="connsiteY206" fmla="*/ 1564532 h 2342745"/>
            <a:gd name="connsiteX207" fmla="*/ 2699426 w 2723981"/>
            <a:gd name="connsiteY207" fmla="*/ 1609117 h 2342745"/>
            <a:gd name="connsiteX208" fmla="*/ 2691320 w 2723981"/>
            <a:gd name="connsiteY208" fmla="*/ 1621277 h 2342745"/>
            <a:gd name="connsiteX209" fmla="*/ 2687266 w 2723981"/>
            <a:gd name="connsiteY209" fmla="*/ 1649649 h 2342745"/>
            <a:gd name="connsiteX210" fmla="*/ 2683213 w 2723981"/>
            <a:gd name="connsiteY210" fmla="*/ 1661809 h 2342745"/>
            <a:gd name="connsiteX211" fmla="*/ 2679160 w 2723981"/>
            <a:gd name="connsiteY211" fmla="*/ 1694234 h 2342745"/>
            <a:gd name="connsiteX212" fmla="*/ 2667000 w 2723981"/>
            <a:gd name="connsiteY212" fmla="*/ 1730713 h 2342745"/>
            <a:gd name="connsiteX213" fmla="*/ 2658894 w 2723981"/>
            <a:gd name="connsiteY213" fmla="*/ 1759085 h 2342745"/>
            <a:gd name="connsiteX214" fmla="*/ 2654841 w 2723981"/>
            <a:gd name="connsiteY214" fmla="*/ 1771245 h 2342745"/>
            <a:gd name="connsiteX215" fmla="*/ 2650788 w 2723981"/>
            <a:gd name="connsiteY215" fmla="*/ 1819883 h 2342745"/>
            <a:gd name="connsiteX216" fmla="*/ 2642681 w 2723981"/>
            <a:gd name="connsiteY216" fmla="*/ 1844202 h 2342745"/>
            <a:gd name="connsiteX217" fmla="*/ 2634575 w 2723981"/>
            <a:gd name="connsiteY217" fmla="*/ 1872575 h 2342745"/>
            <a:gd name="connsiteX218" fmla="*/ 2630522 w 2723981"/>
            <a:gd name="connsiteY218" fmla="*/ 1900947 h 2342745"/>
            <a:gd name="connsiteX219" fmla="*/ 2614309 w 2723981"/>
            <a:gd name="connsiteY219" fmla="*/ 1937426 h 2342745"/>
            <a:gd name="connsiteX220" fmla="*/ 2598096 w 2723981"/>
            <a:gd name="connsiteY220" fmla="*/ 1965798 h 2342745"/>
            <a:gd name="connsiteX221" fmla="*/ 2594043 w 2723981"/>
            <a:gd name="connsiteY221" fmla="*/ 1982011 h 2342745"/>
            <a:gd name="connsiteX222" fmla="*/ 2585937 w 2723981"/>
            <a:gd name="connsiteY222" fmla="*/ 1994170 h 2342745"/>
            <a:gd name="connsiteX223" fmla="*/ 2569724 w 2723981"/>
            <a:gd name="connsiteY223" fmla="*/ 2026596 h 2342745"/>
            <a:gd name="connsiteX224" fmla="*/ 2561617 w 2723981"/>
            <a:gd name="connsiteY224" fmla="*/ 2050915 h 2342745"/>
            <a:gd name="connsiteX225" fmla="*/ 2553511 w 2723981"/>
            <a:gd name="connsiteY225" fmla="*/ 2063075 h 2342745"/>
            <a:gd name="connsiteX226" fmla="*/ 2549458 w 2723981"/>
            <a:gd name="connsiteY226" fmla="*/ 2075234 h 2342745"/>
            <a:gd name="connsiteX227" fmla="*/ 2541351 w 2723981"/>
            <a:gd name="connsiteY227" fmla="*/ 2103607 h 2342745"/>
            <a:gd name="connsiteX228" fmla="*/ 2533245 w 2723981"/>
            <a:gd name="connsiteY228" fmla="*/ 2115766 h 2342745"/>
            <a:gd name="connsiteX229" fmla="*/ 2521086 w 2723981"/>
            <a:gd name="connsiteY229" fmla="*/ 2140085 h 2342745"/>
            <a:gd name="connsiteX230" fmla="*/ 2517032 w 2723981"/>
            <a:gd name="connsiteY230" fmla="*/ 2152245 h 2342745"/>
            <a:gd name="connsiteX231" fmla="*/ 2500820 w 2723981"/>
            <a:gd name="connsiteY231" fmla="*/ 2172511 h 2342745"/>
            <a:gd name="connsiteX232" fmla="*/ 2488660 w 2723981"/>
            <a:gd name="connsiteY232" fmla="*/ 2192777 h 2342745"/>
            <a:gd name="connsiteX233" fmla="*/ 2484607 w 2723981"/>
            <a:gd name="connsiteY233" fmla="*/ 2204936 h 2342745"/>
            <a:gd name="connsiteX234" fmla="*/ 2476500 w 2723981"/>
            <a:gd name="connsiteY234" fmla="*/ 2213043 h 2342745"/>
            <a:gd name="connsiteX235" fmla="*/ 2456234 w 2723981"/>
            <a:gd name="connsiteY235" fmla="*/ 2229255 h 2342745"/>
            <a:gd name="connsiteX236" fmla="*/ 2435968 w 2723981"/>
            <a:gd name="connsiteY236" fmla="*/ 2241415 h 2342745"/>
            <a:gd name="connsiteX237" fmla="*/ 2423809 w 2723981"/>
            <a:gd name="connsiteY237" fmla="*/ 2249521 h 2342745"/>
            <a:gd name="connsiteX238" fmla="*/ 2415703 w 2723981"/>
            <a:gd name="connsiteY238" fmla="*/ 2257628 h 2342745"/>
            <a:gd name="connsiteX239" fmla="*/ 2399490 w 2723981"/>
            <a:gd name="connsiteY239" fmla="*/ 2261681 h 2342745"/>
            <a:gd name="connsiteX240" fmla="*/ 2387330 w 2723981"/>
            <a:gd name="connsiteY240" fmla="*/ 2265734 h 2342745"/>
            <a:gd name="connsiteX241" fmla="*/ 2363011 w 2723981"/>
            <a:gd name="connsiteY241" fmla="*/ 2277894 h 2342745"/>
            <a:gd name="connsiteX242" fmla="*/ 2338692 w 2723981"/>
            <a:gd name="connsiteY242" fmla="*/ 2286000 h 2342745"/>
            <a:gd name="connsiteX243" fmla="*/ 2326532 w 2723981"/>
            <a:gd name="connsiteY243" fmla="*/ 2294107 h 2342745"/>
            <a:gd name="connsiteX244" fmla="*/ 2302213 w 2723981"/>
            <a:gd name="connsiteY244" fmla="*/ 2302213 h 2342745"/>
            <a:gd name="connsiteX245" fmla="*/ 2277894 w 2723981"/>
            <a:gd name="connsiteY245" fmla="*/ 2310319 h 2342745"/>
            <a:gd name="connsiteX246" fmla="*/ 2237362 w 2723981"/>
            <a:gd name="connsiteY246" fmla="*/ 2326532 h 2342745"/>
            <a:gd name="connsiteX247" fmla="*/ 2213043 w 2723981"/>
            <a:gd name="connsiteY247" fmla="*/ 2330585 h 2342745"/>
            <a:gd name="connsiteX248" fmla="*/ 2184671 w 2723981"/>
            <a:gd name="connsiteY248" fmla="*/ 2338692 h 2342745"/>
            <a:gd name="connsiteX249" fmla="*/ 2131979 w 2723981"/>
            <a:gd name="connsiteY249" fmla="*/ 2342745 h 2342745"/>
            <a:gd name="connsiteX250" fmla="*/ 2091447 w 2723981"/>
            <a:gd name="connsiteY250" fmla="*/ 2334638 h 2342745"/>
            <a:gd name="connsiteX251" fmla="*/ 2079288 w 2723981"/>
            <a:gd name="connsiteY251" fmla="*/ 2330585 h 2342745"/>
            <a:gd name="connsiteX252" fmla="*/ 2063075 w 2723981"/>
            <a:gd name="connsiteY252" fmla="*/ 2322479 h 2342745"/>
            <a:gd name="connsiteX253" fmla="*/ 2038756 w 2723981"/>
            <a:gd name="connsiteY253" fmla="*/ 2318426 h 2342745"/>
            <a:gd name="connsiteX254" fmla="*/ 2030649 w 2723981"/>
            <a:gd name="connsiteY254" fmla="*/ 2310319 h 2342745"/>
            <a:gd name="connsiteX255" fmla="*/ 2018490 w 2723981"/>
            <a:gd name="connsiteY255" fmla="*/ 2306266 h 2342745"/>
            <a:gd name="connsiteX256" fmla="*/ 2002277 w 2723981"/>
            <a:gd name="connsiteY256" fmla="*/ 2298160 h 2342745"/>
            <a:gd name="connsiteX257" fmla="*/ 1961745 w 2723981"/>
            <a:gd name="connsiteY257" fmla="*/ 2265734 h 2342745"/>
            <a:gd name="connsiteX258" fmla="*/ 1953639 w 2723981"/>
            <a:gd name="connsiteY258" fmla="*/ 2253575 h 2342745"/>
            <a:gd name="connsiteX259" fmla="*/ 1929320 w 2723981"/>
            <a:gd name="connsiteY259" fmla="*/ 2237362 h 2342745"/>
            <a:gd name="connsiteX260" fmla="*/ 1917160 w 2723981"/>
            <a:gd name="connsiteY260" fmla="*/ 2213043 h 2342745"/>
            <a:gd name="connsiteX261" fmla="*/ 1905000 w 2723981"/>
            <a:gd name="connsiteY261" fmla="*/ 2208989 h 2342745"/>
            <a:gd name="connsiteX262" fmla="*/ 1892841 w 2723981"/>
            <a:gd name="connsiteY262" fmla="*/ 2200883 h 2342745"/>
            <a:gd name="connsiteX263" fmla="*/ 1888788 w 2723981"/>
            <a:gd name="connsiteY263" fmla="*/ 2188724 h 2342745"/>
            <a:gd name="connsiteX264" fmla="*/ 1868522 w 2723981"/>
            <a:gd name="connsiteY264" fmla="*/ 2172511 h 2342745"/>
            <a:gd name="connsiteX265" fmla="*/ 1860415 w 2723981"/>
            <a:gd name="connsiteY265" fmla="*/ 2164404 h 2342745"/>
            <a:gd name="connsiteX266" fmla="*/ 1848256 w 2723981"/>
            <a:gd name="connsiteY266" fmla="*/ 2156298 h 2342745"/>
            <a:gd name="connsiteX267" fmla="*/ 1840149 w 2723981"/>
            <a:gd name="connsiteY267" fmla="*/ 2148192 h 2342745"/>
            <a:gd name="connsiteX268" fmla="*/ 1823937 w 2723981"/>
            <a:gd name="connsiteY268" fmla="*/ 2140085 h 2342745"/>
            <a:gd name="connsiteX269" fmla="*/ 1811777 w 2723981"/>
            <a:gd name="connsiteY269" fmla="*/ 2127926 h 2342745"/>
            <a:gd name="connsiteX270" fmla="*/ 1799617 w 2723981"/>
            <a:gd name="connsiteY270" fmla="*/ 2123872 h 2342745"/>
            <a:gd name="connsiteX271" fmla="*/ 1787458 w 2723981"/>
            <a:gd name="connsiteY271" fmla="*/ 2115766 h 2342745"/>
            <a:gd name="connsiteX272" fmla="*/ 1775298 w 2723981"/>
            <a:gd name="connsiteY272" fmla="*/ 2111713 h 2342745"/>
            <a:gd name="connsiteX273" fmla="*/ 1759086 w 2723981"/>
            <a:gd name="connsiteY273" fmla="*/ 2103607 h 2342745"/>
            <a:gd name="connsiteX274" fmla="*/ 1746926 w 2723981"/>
            <a:gd name="connsiteY274" fmla="*/ 2099553 h 2342745"/>
            <a:gd name="connsiteX275" fmla="*/ 1698288 w 2723981"/>
            <a:gd name="connsiteY275" fmla="*/ 2075234 h 2342745"/>
            <a:gd name="connsiteX276" fmla="*/ 1682075 w 2723981"/>
            <a:gd name="connsiteY276" fmla="*/ 2067128 h 2342745"/>
            <a:gd name="connsiteX277" fmla="*/ 1657756 w 2723981"/>
            <a:gd name="connsiteY277" fmla="*/ 2059021 h 2342745"/>
            <a:gd name="connsiteX278" fmla="*/ 1645596 w 2723981"/>
            <a:gd name="connsiteY278" fmla="*/ 2050915 h 2342745"/>
            <a:gd name="connsiteX279" fmla="*/ 1617224 w 2723981"/>
            <a:gd name="connsiteY279" fmla="*/ 2042809 h 2342745"/>
            <a:gd name="connsiteX280" fmla="*/ 1601011 w 2723981"/>
            <a:gd name="connsiteY280" fmla="*/ 2034702 h 2342745"/>
            <a:gd name="connsiteX281" fmla="*/ 1588851 w 2723981"/>
            <a:gd name="connsiteY281" fmla="*/ 2026596 h 2342745"/>
            <a:gd name="connsiteX282" fmla="*/ 1572639 w 2723981"/>
            <a:gd name="connsiteY282" fmla="*/ 2022543 h 2342745"/>
            <a:gd name="connsiteX283" fmla="*/ 1536160 w 2723981"/>
            <a:gd name="connsiteY283" fmla="*/ 2010383 h 2342745"/>
            <a:gd name="connsiteX284" fmla="*/ 1515894 w 2723981"/>
            <a:gd name="connsiteY284" fmla="*/ 2006330 h 2342745"/>
            <a:gd name="connsiteX285" fmla="*/ 1341607 w 2723981"/>
            <a:gd name="connsiteY285" fmla="*/ 2010383 h 2342745"/>
            <a:gd name="connsiteX286" fmla="*/ 1329447 w 2723981"/>
            <a:gd name="connsiteY286" fmla="*/ 2014436 h 2342745"/>
            <a:gd name="connsiteX287" fmla="*/ 1297022 w 2723981"/>
            <a:gd name="connsiteY287" fmla="*/ 2018489 h 2342745"/>
            <a:gd name="connsiteX288" fmla="*/ 1236224 w 2723981"/>
            <a:gd name="connsiteY288" fmla="*/ 2034702 h 2342745"/>
            <a:gd name="connsiteX289" fmla="*/ 1195692 w 2723981"/>
            <a:gd name="connsiteY289" fmla="*/ 2046862 h 2342745"/>
            <a:gd name="connsiteX290" fmla="*/ 1171373 w 2723981"/>
            <a:gd name="connsiteY290" fmla="*/ 2050915 h 2342745"/>
            <a:gd name="connsiteX291" fmla="*/ 1159213 w 2723981"/>
            <a:gd name="connsiteY291" fmla="*/ 2054968 h 2342745"/>
            <a:gd name="connsiteX292" fmla="*/ 1143000 w 2723981"/>
            <a:gd name="connsiteY292" fmla="*/ 2059021 h 2342745"/>
            <a:gd name="connsiteX293" fmla="*/ 1118681 w 2723981"/>
            <a:gd name="connsiteY293" fmla="*/ 2075234 h 2342745"/>
            <a:gd name="connsiteX294" fmla="*/ 1086256 w 2723981"/>
            <a:gd name="connsiteY294" fmla="*/ 2095500 h 2342745"/>
            <a:gd name="connsiteX295" fmla="*/ 1045724 w 2723981"/>
            <a:gd name="connsiteY295" fmla="*/ 2107660 h 2342745"/>
            <a:gd name="connsiteX296" fmla="*/ 1021405 w 2723981"/>
            <a:gd name="connsiteY296" fmla="*/ 2123872 h 2342745"/>
            <a:gd name="connsiteX297" fmla="*/ 1005192 w 2723981"/>
            <a:gd name="connsiteY297" fmla="*/ 2127926 h 2342745"/>
            <a:gd name="connsiteX298" fmla="*/ 972766 w 2723981"/>
            <a:gd name="connsiteY298" fmla="*/ 2136032 h 2342745"/>
            <a:gd name="connsiteX299" fmla="*/ 956554 w 2723981"/>
            <a:gd name="connsiteY299" fmla="*/ 2144138 h 2342745"/>
            <a:gd name="connsiteX300" fmla="*/ 911968 w 2723981"/>
            <a:gd name="connsiteY300" fmla="*/ 2164404 h 2342745"/>
            <a:gd name="connsiteX301" fmla="*/ 899809 w 2723981"/>
            <a:gd name="connsiteY301" fmla="*/ 2172511 h 2342745"/>
            <a:gd name="connsiteX302" fmla="*/ 883596 w 2723981"/>
            <a:gd name="connsiteY302" fmla="*/ 2176564 h 2342745"/>
            <a:gd name="connsiteX303" fmla="*/ 871437 w 2723981"/>
            <a:gd name="connsiteY303" fmla="*/ 2180617 h 2342745"/>
            <a:gd name="connsiteX304" fmla="*/ 863330 w 2723981"/>
            <a:gd name="connsiteY304" fmla="*/ 2188724 h 2342745"/>
            <a:gd name="connsiteX305" fmla="*/ 855224 w 2723981"/>
            <a:gd name="connsiteY305" fmla="*/ 2200883 h 2342745"/>
            <a:gd name="connsiteX306" fmla="*/ 830905 w 2723981"/>
            <a:gd name="connsiteY306" fmla="*/ 2208989 h 2342745"/>
            <a:gd name="connsiteX307" fmla="*/ 818745 w 2723981"/>
            <a:gd name="connsiteY307" fmla="*/ 2213043 h 2342745"/>
            <a:gd name="connsiteX308" fmla="*/ 794426 w 2723981"/>
            <a:gd name="connsiteY308" fmla="*/ 2225202 h 2342745"/>
            <a:gd name="connsiteX309" fmla="*/ 778213 w 2723981"/>
            <a:gd name="connsiteY309" fmla="*/ 2233309 h 2342745"/>
            <a:gd name="connsiteX310" fmla="*/ 745788 w 2723981"/>
            <a:gd name="connsiteY310" fmla="*/ 2245468 h 2342745"/>
            <a:gd name="connsiteX311" fmla="*/ 729575 w 2723981"/>
            <a:gd name="connsiteY311" fmla="*/ 2249521 h 2342745"/>
            <a:gd name="connsiteX312" fmla="*/ 717415 w 2723981"/>
            <a:gd name="connsiteY312" fmla="*/ 2257628 h 2342745"/>
            <a:gd name="connsiteX313" fmla="*/ 701203 w 2723981"/>
            <a:gd name="connsiteY313" fmla="*/ 2261681 h 2342745"/>
            <a:gd name="connsiteX314" fmla="*/ 689043 w 2723981"/>
            <a:gd name="connsiteY314" fmla="*/ 2265734 h 2342745"/>
            <a:gd name="connsiteX315" fmla="*/ 656617 w 2723981"/>
            <a:gd name="connsiteY315" fmla="*/ 2277894 h 2342745"/>
            <a:gd name="connsiteX316" fmla="*/ 640405 w 2723981"/>
            <a:gd name="connsiteY316" fmla="*/ 2281947 h 2342745"/>
            <a:gd name="connsiteX317" fmla="*/ 624192 w 2723981"/>
            <a:gd name="connsiteY317" fmla="*/ 2290053 h 2342745"/>
            <a:gd name="connsiteX318" fmla="*/ 603926 w 2723981"/>
            <a:gd name="connsiteY318" fmla="*/ 2294107 h 2342745"/>
            <a:gd name="connsiteX319" fmla="*/ 591766 w 2723981"/>
            <a:gd name="connsiteY319" fmla="*/ 2298160 h 2342745"/>
            <a:gd name="connsiteX320" fmla="*/ 599873 w 2723981"/>
            <a:gd name="connsiteY320" fmla="*/ 2302213 h 2342745"/>
            <a:gd name="connsiteX321" fmla="*/ 664724 w 2723981"/>
            <a:gd name="connsiteY321" fmla="*/ 2265734 h 23427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  <a:cxn ang="0">
              <a:pos x="connsiteX98" y="connsiteY98"/>
            </a:cxn>
            <a:cxn ang="0">
              <a:pos x="connsiteX99" y="connsiteY99"/>
            </a:cxn>
            <a:cxn ang="0">
              <a:pos x="connsiteX100" y="connsiteY100"/>
            </a:cxn>
            <a:cxn ang="0">
              <a:pos x="connsiteX101" y="connsiteY101"/>
            </a:cxn>
            <a:cxn ang="0">
              <a:pos x="connsiteX102" y="connsiteY102"/>
            </a:cxn>
            <a:cxn ang="0">
              <a:pos x="connsiteX103" y="connsiteY103"/>
            </a:cxn>
            <a:cxn ang="0">
              <a:pos x="connsiteX104" y="connsiteY104"/>
            </a:cxn>
            <a:cxn ang="0">
              <a:pos x="connsiteX105" y="connsiteY105"/>
            </a:cxn>
            <a:cxn ang="0">
              <a:pos x="connsiteX106" y="connsiteY106"/>
            </a:cxn>
            <a:cxn ang="0">
              <a:pos x="connsiteX107" y="connsiteY107"/>
            </a:cxn>
            <a:cxn ang="0">
              <a:pos x="connsiteX108" y="connsiteY108"/>
            </a:cxn>
            <a:cxn ang="0">
              <a:pos x="connsiteX109" y="connsiteY109"/>
            </a:cxn>
            <a:cxn ang="0">
              <a:pos x="connsiteX110" y="connsiteY110"/>
            </a:cxn>
            <a:cxn ang="0">
              <a:pos x="connsiteX111" y="connsiteY111"/>
            </a:cxn>
            <a:cxn ang="0">
              <a:pos x="connsiteX112" y="connsiteY112"/>
            </a:cxn>
            <a:cxn ang="0">
              <a:pos x="connsiteX113" y="connsiteY113"/>
            </a:cxn>
            <a:cxn ang="0">
              <a:pos x="connsiteX114" y="connsiteY114"/>
            </a:cxn>
            <a:cxn ang="0">
              <a:pos x="connsiteX115" y="connsiteY115"/>
            </a:cxn>
            <a:cxn ang="0">
              <a:pos x="connsiteX116" y="connsiteY116"/>
            </a:cxn>
            <a:cxn ang="0">
              <a:pos x="connsiteX117" y="connsiteY117"/>
            </a:cxn>
            <a:cxn ang="0">
              <a:pos x="connsiteX118" y="connsiteY118"/>
            </a:cxn>
            <a:cxn ang="0">
              <a:pos x="connsiteX119" y="connsiteY119"/>
            </a:cxn>
            <a:cxn ang="0">
              <a:pos x="connsiteX120" y="connsiteY120"/>
            </a:cxn>
            <a:cxn ang="0">
              <a:pos x="connsiteX121" y="connsiteY121"/>
            </a:cxn>
            <a:cxn ang="0">
              <a:pos x="connsiteX122" y="connsiteY122"/>
            </a:cxn>
            <a:cxn ang="0">
              <a:pos x="connsiteX123" y="connsiteY123"/>
            </a:cxn>
            <a:cxn ang="0">
              <a:pos x="connsiteX124" y="connsiteY124"/>
            </a:cxn>
            <a:cxn ang="0">
              <a:pos x="connsiteX125" y="connsiteY125"/>
            </a:cxn>
            <a:cxn ang="0">
              <a:pos x="connsiteX126" y="connsiteY126"/>
            </a:cxn>
            <a:cxn ang="0">
              <a:pos x="connsiteX127" y="connsiteY127"/>
            </a:cxn>
            <a:cxn ang="0">
              <a:pos x="connsiteX128" y="connsiteY128"/>
            </a:cxn>
            <a:cxn ang="0">
              <a:pos x="connsiteX129" y="connsiteY129"/>
            </a:cxn>
            <a:cxn ang="0">
              <a:pos x="connsiteX130" y="connsiteY130"/>
            </a:cxn>
            <a:cxn ang="0">
              <a:pos x="connsiteX131" y="connsiteY131"/>
            </a:cxn>
            <a:cxn ang="0">
              <a:pos x="connsiteX132" y="connsiteY132"/>
            </a:cxn>
            <a:cxn ang="0">
              <a:pos x="connsiteX133" y="connsiteY133"/>
            </a:cxn>
            <a:cxn ang="0">
              <a:pos x="connsiteX134" y="connsiteY134"/>
            </a:cxn>
            <a:cxn ang="0">
              <a:pos x="connsiteX135" y="connsiteY135"/>
            </a:cxn>
            <a:cxn ang="0">
              <a:pos x="connsiteX136" y="connsiteY136"/>
            </a:cxn>
            <a:cxn ang="0">
              <a:pos x="connsiteX137" y="connsiteY137"/>
            </a:cxn>
            <a:cxn ang="0">
              <a:pos x="connsiteX138" y="connsiteY138"/>
            </a:cxn>
            <a:cxn ang="0">
              <a:pos x="connsiteX139" y="connsiteY139"/>
            </a:cxn>
            <a:cxn ang="0">
              <a:pos x="connsiteX140" y="connsiteY140"/>
            </a:cxn>
            <a:cxn ang="0">
              <a:pos x="connsiteX141" y="connsiteY141"/>
            </a:cxn>
            <a:cxn ang="0">
              <a:pos x="connsiteX142" y="connsiteY142"/>
            </a:cxn>
            <a:cxn ang="0">
              <a:pos x="connsiteX143" y="connsiteY143"/>
            </a:cxn>
            <a:cxn ang="0">
              <a:pos x="connsiteX144" y="connsiteY144"/>
            </a:cxn>
            <a:cxn ang="0">
              <a:pos x="connsiteX145" y="connsiteY145"/>
            </a:cxn>
            <a:cxn ang="0">
              <a:pos x="connsiteX146" y="connsiteY146"/>
            </a:cxn>
            <a:cxn ang="0">
              <a:pos x="connsiteX147" y="connsiteY147"/>
            </a:cxn>
            <a:cxn ang="0">
              <a:pos x="connsiteX148" y="connsiteY148"/>
            </a:cxn>
            <a:cxn ang="0">
              <a:pos x="connsiteX149" y="connsiteY149"/>
            </a:cxn>
            <a:cxn ang="0">
              <a:pos x="connsiteX150" y="connsiteY150"/>
            </a:cxn>
            <a:cxn ang="0">
              <a:pos x="connsiteX151" y="connsiteY151"/>
            </a:cxn>
            <a:cxn ang="0">
              <a:pos x="connsiteX152" y="connsiteY152"/>
            </a:cxn>
            <a:cxn ang="0">
              <a:pos x="connsiteX153" y="connsiteY153"/>
            </a:cxn>
            <a:cxn ang="0">
              <a:pos x="connsiteX154" y="connsiteY154"/>
            </a:cxn>
            <a:cxn ang="0">
              <a:pos x="connsiteX155" y="connsiteY155"/>
            </a:cxn>
            <a:cxn ang="0">
              <a:pos x="connsiteX156" y="connsiteY156"/>
            </a:cxn>
            <a:cxn ang="0">
              <a:pos x="connsiteX157" y="connsiteY157"/>
            </a:cxn>
            <a:cxn ang="0">
              <a:pos x="connsiteX158" y="connsiteY158"/>
            </a:cxn>
            <a:cxn ang="0">
              <a:pos x="connsiteX159" y="connsiteY159"/>
            </a:cxn>
            <a:cxn ang="0">
              <a:pos x="connsiteX160" y="connsiteY160"/>
            </a:cxn>
            <a:cxn ang="0">
              <a:pos x="connsiteX161" y="connsiteY161"/>
            </a:cxn>
            <a:cxn ang="0">
              <a:pos x="connsiteX162" y="connsiteY162"/>
            </a:cxn>
            <a:cxn ang="0">
              <a:pos x="connsiteX163" y="connsiteY163"/>
            </a:cxn>
            <a:cxn ang="0">
              <a:pos x="connsiteX164" y="connsiteY164"/>
            </a:cxn>
            <a:cxn ang="0">
              <a:pos x="connsiteX165" y="connsiteY165"/>
            </a:cxn>
            <a:cxn ang="0">
              <a:pos x="connsiteX166" y="connsiteY166"/>
            </a:cxn>
            <a:cxn ang="0">
              <a:pos x="connsiteX167" y="connsiteY167"/>
            </a:cxn>
            <a:cxn ang="0">
              <a:pos x="connsiteX168" y="connsiteY168"/>
            </a:cxn>
            <a:cxn ang="0">
              <a:pos x="connsiteX169" y="connsiteY169"/>
            </a:cxn>
            <a:cxn ang="0">
              <a:pos x="connsiteX170" y="connsiteY170"/>
            </a:cxn>
            <a:cxn ang="0">
              <a:pos x="connsiteX171" y="connsiteY171"/>
            </a:cxn>
            <a:cxn ang="0">
              <a:pos x="connsiteX172" y="connsiteY172"/>
            </a:cxn>
            <a:cxn ang="0">
              <a:pos x="connsiteX173" y="connsiteY173"/>
            </a:cxn>
            <a:cxn ang="0">
              <a:pos x="connsiteX174" y="connsiteY174"/>
            </a:cxn>
            <a:cxn ang="0">
              <a:pos x="connsiteX175" y="connsiteY175"/>
            </a:cxn>
            <a:cxn ang="0">
              <a:pos x="connsiteX176" y="connsiteY176"/>
            </a:cxn>
            <a:cxn ang="0">
              <a:pos x="connsiteX177" y="connsiteY177"/>
            </a:cxn>
            <a:cxn ang="0">
              <a:pos x="connsiteX178" y="connsiteY178"/>
            </a:cxn>
            <a:cxn ang="0">
              <a:pos x="connsiteX179" y="connsiteY179"/>
            </a:cxn>
            <a:cxn ang="0">
              <a:pos x="connsiteX180" y="connsiteY180"/>
            </a:cxn>
            <a:cxn ang="0">
              <a:pos x="connsiteX181" y="connsiteY181"/>
            </a:cxn>
            <a:cxn ang="0">
              <a:pos x="connsiteX182" y="connsiteY182"/>
            </a:cxn>
            <a:cxn ang="0">
              <a:pos x="connsiteX183" y="connsiteY183"/>
            </a:cxn>
            <a:cxn ang="0">
              <a:pos x="connsiteX184" y="connsiteY184"/>
            </a:cxn>
            <a:cxn ang="0">
              <a:pos x="connsiteX185" y="connsiteY185"/>
            </a:cxn>
            <a:cxn ang="0">
              <a:pos x="connsiteX186" y="connsiteY186"/>
            </a:cxn>
            <a:cxn ang="0">
              <a:pos x="connsiteX187" y="connsiteY187"/>
            </a:cxn>
            <a:cxn ang="0">
              <a:pos x="connsiteX188" y="connsiteY188"/>
            </a:cxn>
            <a:cxn ang="0">
              <a:pos x="connsiteX189" y="connsiteY189"/>
            </a:cxn>
            <a:cxn ang="0">
              <a:pos x="connsiteX190" y="connsiteY190"/>
            </a:cxn>
            <a:cxn ang="0">
              <a:pos x="connsiteX191" y="connsiteY191"/>
            </a:cxn>
            <a:cxn ang="0">
              <a:pos x="connsiteX192" y="connsiteY192"/>
            </a:cxn>
            <a:cxn ang="0">
              <a:pos x="connsiteX193" y="connsiteY193"/>
            </a:cxn>
            <a:cxn ang="0">
              <a:pos x="connsiteX194" y="connsiteY194"/>
            </a:cxn>
            <a:cxn ang="0">
              <a:pos x="connsiteX195" y="connsiteY195"/>
            </a:cxn>
            <a:cxn ang="0">
              <a:pos x="connsiteX196" y="connsiteY196"/>
            </a:cxn>
            <a:cxn ang="0">
              <a:pos x="connsiteX197" y="connsiteY197"/>
            </a:cxn>
            <a:cxn ang="0">
              <a:pos x="connsiteX198" y="connsiteY198"/>
            </a:cxn>
            <a:cxn ang="0">
              <a:pos x="connsiteX199" y="connsiteY199"/>
            </a:cxn>
            <a:cxn ang="0">
              <a:pos x="connsiteX200" y="connsiteY200"/>
            </a:cxn>
            <a:cxn ang="0">
              <a:pos x="connsiteX201" y="connsiteY201"/>
            </a:cxn>
            <a:cxn ang="0">
              <a:pos x="connsiteX202" y="connsiteY202"/>
            </a:cxn>
            <a:cxn ang="0">
              <a:pos x="connsiteX203" y="connsiteY203"/>
            </a:cxn>
            <a:cxn ang="0">
              <a:pos x="connsiteX204" y="connsiteY204"/>
            </a:cxn>
            <a:cxn ang="0">
              <a:pos x="connsiteX205" y="connsiteY205"/>
            </a:cxn>
            <a:cxn ang="0">
              <a:pos x="connsiteX206" y="connsiteY206"/>
            </a:cxn>
            <a:cxn ang="0">
              <a:pos x="connsiteX207" y="connsiteY207"/>
            </a:cxn>
            <a:cxn ang="0">
              <a:pos x="connsiteX208" y="connsiteY208"/>
            </a:cxn>
            <a:cxn ang="0">
              <a:pos x="connsiteX209" y="connsiteY209"/>
            </a:cxn>
            <a:cxn ang="0">
              <a:pos x="connsiteX210" y="connsiteY210"/>
            </a:cxn>
            <a:cxn ang="0">
              <a:pos x="connsiteX211" y="connsiteY211"/>
            </a:cxn>
            <a:cxn ang="0">
              <a:pos x="connsiteX212" y="connsiteY212"/>
            </a:cxn>
            <a:cxn ang="0">
              <a:pos x="connsiteX213" y="connsiteY213"/>
            </a:cxn>
            <a:cxn ang="0">
              <a:pos x="connsiteX214" y="connsiteY214"/>
            </a:cxn>
            <a:cxn ang="0">
              <a:pos x="connsiteX215" y="connsiteY215"/>
            </a:cxn>
            <a:cxn ang="0">
              <a:pos x="connsiteX216" y="connsiteY216"/>
            </a:cxn>
            <a:cxn ang="0">
              <a:pos x="connsiteX217" y="connsiteY217"/>
            </a:cxn>
            <a:cxn ang="0">
              <a:pos x="connsiteX218" y="connsiteY218"/>
            </a:cxn>
            <a:cxn ang="0">
              <a:pos x="connsiteX219" y="connsiteY219"/>
            </a:cxn>
            <a:cxn ang="0">
              <a:pos x="connsiteX220" y="connsiteY220"/>
            </a:cxn>
            <a:cxn ang="0">
              <a:pos x="connsiteX221" y="connsiteY221"/>
            </a:cxn>
            <a:cxn ang="0">
              <a:pos x="connsiteX222" y="connsiteY222"/>
            </a:cxn>
            <a:cxn ang="0">
              <a:pos x="connsiteX223" y="connsiteY223"/>
            </a:cxn>
            <a:cxn ang="0">
              <a:pos x="connsiteX224" y="connsiteY224"/>
            </a:cxn>
            <a:cxn ang="0">
              <a:pos x="connsiteX225" y="connsiteY225"/>
            </a:cxn>
            <a:cxn ang="0">
              <a:pos x="connsiteX226" y="connsiteY226"/>
            </a:cxn>
            <a:cxn ang="0">
              <a:pos x="connsiteX227" y="connsiteY227"/>
            </a:cxn>
            <a:cxn ang="0">
              <a:pos x="connsiteX228" y="connsiteY228"/>
            </a:cxn>
            <a:cxn ang="0">
              <a:pos x="connsiteX229" y="connsiteY229"/>
            </a:cxn>
            <a:cxn ang="0">
              <a:pos x="connsiteX230" y="connsiteY230"/>
            </a:cxn>
            <a:cxn ang="0">
              <a:pos x="connsiteX231" y="connsiteY231"/>
            </a:cxn>
            <a:cxn ang="0">
              <a:pos x="connsiteX232" y="connsiteY232"/>
            </a:cxn>
            <a:cxn ang="0">
              <a:pos x="connsiteX233" y="connsiteY233"/>
            </a:cxn>
            <a:cxn ang="0">
              <a:pos x="connsiteX234" y="connsiteY234"/>
            </a:cxn>
            <a:cxn ang="0">
              <a:pos x="connsiteX235" y="connsiteY235"/>
            </a:cxn>
            <a:cxn ang="0">
              <a:pos x="connsiteX236" y="connsiteY236"/>
            </a:cxn>
            <a:cxn ang="0">
              <a:pos x="connsiteX237" y="connsiteY237"/>
            </a:cxn>
            <a:cxn ang="0">
              <a:pos x="connsiteX238" y="connsiteY238"/>
            </a:cxn>
            <a:cxn ang="0">
              <a:pos x="connsiteX239" y="connsiteY239"/>
            </a:cxn>
            <a:cxn ang="0">
              <a:pos x="connsiteX240" y="connsiteY240"/>
            </a:cxn>
            <a:cxn ang="0">
              <a:pos x="connsiteX241" y="connsiteY241"/>
            </a:cxn>
            <a:cxn ang="0">
              <a:pos x="connsiteX242" y="connsiteY242"/>
            </a:cxn>
            <a:cxn ang="0">
              <a:pos x="connsiteX243" y="connsiteY243"/>
            </a:cxn>
            <a:cxn ang="0">
              <a:pos x="connsiteX244" y="connsiteY244"/>
            </a:cxn>
            <a:cxn ang="0">
              <a:pos x="connsiteX245" y="connsiteY245"/>
            </a:cxn>
            <a:cxn ang="0">
              <a:pos x="connsiteX246" y="connsiteY246"/>
            </a:cxn>
            <a:cxn ang="0">
              <a:pos x="connsiteX247" y="connsiteY247"/>
            </a:cxn>
            <a:cxn ang="0">
              <a:pos x="connsiteX248" y="connsiteY248"/>
            </a:cxn>
            <a:cxn ang="0">
              <a:pos x="connsiteX249" y="connsiteY249"/>
            </a:cxn>
            <a:cxn ang="0">
              <a:pos x="connsiteX250" y="connsiteY250"/>
            </a:cxn>
            <a:cxn ang="0">
              <a:pos x="connsiteX251" y="connsiteY251"/>
            </a:cxn>
            <a:cxn ang="0">
              <a:pos x="connsiteX252" y="connsiteY252"/>
            </a:cxn>
            <a:cxn ang="0">
              <a:pos x="connsiteX253" y="connsiteY253"/>
            </a:cxn>
            <a:cxn ang="0">
              <a:pos x="connsiteX254" y="connsiteY254"/>
            </a:cxn>
            <a:cxn ang="0">
              <a:pos x="connsiteX255" y="connsiteY255"/>
            </a:cxn>
            <a:cxn ang="0">
              <a:pos x="connsiteX256" y="connsiteY256"/>
            </a:cxn>
            <a:cxn ang="0">
              <a:pos x="connsiteX257" y="connsiteY257"/>
            </a:cxn>
            <a:cxn ang="0">
              <a:pos x="connsiteX258" y="connsiteY258"/>
            </a:cxn>
            <a:cxn ang="0">
              <a:pos x="connsiteX259" y="connsiteY259"/>
            </a:cxn>
            <a:cxn ang="0">
              <a:pos x="connsiteX260" y="connsiteY260"/>
            </a:cxn>
            <a:cxn ang="0">
              <a:pos x="connsiteX261" y="connsiteY261"/>
            </a:cxn>
            <a:cxn ang="0">
              <a:pos x="connsiteX262" y="connsiteY262"/>
            </a:cxn>
            <a:cxn ang="0">
              <a:pos x="connsiteX263" y="connsiteY263"/>
            </a:cxn>
            <a:cxn ang="0">
              <a:pos x="connsiteX264" y="connsiteY264"/>
            </a:cxn>
            <a:cxn ang="0">
              <a:pos x="connsiteX265" y="connsiteY265"/>
            </a:cxn>
            <a:cxn ang="0">
              <a:pos x="connsiteX266" y="connsiteY266"/>
            </a:cxn>
            <a:cxn ang="0">
              <a:pos x="connsiteX267" y="connsiteY267"/>
            </a:cxn>
            <a:cxn ang="0">
              <a:pos x="connsiteX268" y="connsiteY268"/>
            </a:cxn>
            <a:cxn ang="0">
              <a:pos x="connsiteX269" y="connsiteY269"/>
            </a:cxn>
            <a:cxn ang="0">
              <a:pos x="connsiteX270" y="connsiteY270"/>
            </a:cxn>
            <a:cxn ang="0">
              <a:pos x="connsiteX271" y="connsiteY271"/>
            </a:cxn>
            <a:cxn ang="0">
              <a:pos x="connsiteX272" y="connsiteY272"/>
            </a:cxn>
            <a:cxn ang="0">
              <a:pos x="connsiteX273" y="connsiteY273"/>
            </a:cxn>
            <a:cxn ang="0">
              <a:pos x="connsiteX274" y="connsiteY274"/>
            </a:cxn>
            <a:cxn ang="0">
              <a:pos x="connsiteX275" y="connsiteY275"/>
            </a:cxn>
            <a:cxn ang="0">
              <a:pos x="connsiteX276" y="connsiteY276"/>
            </a:cxn>
            <a:cxn ang="0">
              <a:pos x="connsiteX277" y="connsiteY277"/>
            </a:cxn>
            <a:cxn ang="0">
              <a:pos x="connsiteX278" y="connsiteY278"/>
            </a:cxn>
            <a:cxn ang="0">
              <a:pos x="connsiteX279" y="connsiteY279"/>
            </a:cxn>
            <a:cxn ang="0">
              <a:pos x="connsiteX280" y="connsiteY280"/>
            </a:cxn>
            <a:cxn ang="0">
              <a:pos x="connsiteX281" y="connsiteY281"/>
            </a:cxn>
            <a:cxn ang="0">
              <a:pos x="connsiteX282" y="connsiteY282"/>
            </a:cxn>
            <a:cxn ang="0">
              <a:pos x="connsiteX283" y="connsiteY283"/>
            </a:cxn>
            <a:cxn ang="0">
              <a:pos x="connsiteX284" y="connsiteY284"/>
            </a:cxn>
            <a:cxn ang="0">
              <a:pos x="connsiteX285" y="connsiteY285"/>
            </a:cxn>
            <a:cxn ang="0">
              <a:pos x="connsiteX286" y="connsiteY286"/>
            </a:cxn>
            <a:cxn ang="0">
              <a:pos x="connsiteX287" y="connsiteY287"/>
            </a:cxn>
            <a:cxn ang="0">
              <a:pos x="connsiteX288" y="connsiteY288"/>
            </a:cxn>
            <a:cxn ang="0">
              <a:pos x="connsiteX289" y="connsiteY289"/>
            </a:cxn>
            <a:cxn ang="0">
              <a:pos x="connsiteX290" y="connsiteY290"/>
            </a:cxn>
            <a:cxn ang="0">
              <a:pos x="connsiteX291" y="connsiteY291"/>
            </a:cxn>
            <a:cxn ang="0">
              <a:pos x="connsiteX292" y="connsiteY292"/>
            </a:cxn>
            <a:cxn ang="0">
              <a:pos x="connsiteX293" y="connsiteY293"/>
            </a:cxn>
            <a:cxn ang="0">
              <a:pos x="connsiteX294" y="connsiteY294"/>
            </a:cxn>
            <a:cxn ang="0">
              <a:pos x="connsiteX295" y="connsiteY295"/>
            </a:cxn>
            <a:cxn ang="0">
              <a:pos x="connsiteX296" y="connsiteY296"/>
            </a:cxn>
            <a:cxn ang="0">
              <a:pos x="connsiteX297" y="connsiteY297"/>
            </a:cxn>
            <a:cxn ang="0">
              <a:pos x="connsiteX298" y="connsiteY298"/>
            </a:cxn>
            <a:cxn ang="0">
              <a:pos x="connsiteX299" y="connsiteY299"/>
            </a:cxn>
            <a:cxn ang="0">
              <a:pos x="connsiteX300" y="connsiteY300"/>
            </a:cxn>
            <a:cxn ang="0">
              <a:pos x="connsiteX301" y="connsiteY301"/>
            </a:cxn>
            <a:cxn ang="0">
              <a:pos x="connsiteX302" y="connsiteY302"/>
            </a:cxn>
            <a:cxn ang="0">
              <a:pos x="connsiteX303" y="connsiteY303"/>
            </a:cxn>
            <a:cxn ang="0">
              <a:pos x="connsiteX304" y="connsiteY304"/>
            </a:cxn>
            <a:cxn ang="0">
              <a:pos x="connsiteX305" y="connsiteY305"/>
            </a:cxn>
            <a:cxn ang="0">
              <a:pos x="connsiteX306" y="connsiteY306"/>
            </a:cxn>
            <a:cxn ang="0">
              <a:pos x="connsiteX307" y="connsiteY307"/>
            </a:cxn>
            <a:cxn ang="0">
              <a:pos x="connsiteX308" y="connsiteY308"/>
            </a:cxn>
            <a:cxn ang="0">
              <a:pos x="connsiteX309" y="connsiteY309"/>
            </a:cxn>
            <a:cxn ang="0">
              <a:pos x="connsiteX310" y="connsiteY310"/>
            </a:cxn>
            <a:cxn ang="0">
              <a:pos x="connsiteX311" y="connsiteY311"/>
            </a:cxn>
            <a:cxn ang="0">
              <a:pos x="connsiteX312" y="connsiteY312"/>
            </a:cxn>
            <a:cxn ang="0">
              <a:pos x="connsiteX313" y="connsiteY313"/>
            </a:cxn>
            <a:cxn ang="0">
              <a:pos x="connsiteX314" y="connsiteY314"/>
            </a:cxn>
            <a:cxn ang="0">
              <a:pos x="connsiteX315" y="connsiteY315"/>
            </a:cxn>
            <a:cxn ang="0">
              <a:pos x="connsiteX316" y="connsiteY316"/>
            </a:cxn>
            <a:cxn ang="0">
              <a:pos x="connsiteX317" y="connsiteY317"/>
            </a:cxn>
            <a:cxn ang="0">
              <a:pos x="connsiteX318" y="connsiteY318"/>
            </a:cxn>
            <a:cxn ang="0">
              <a:pos x="connsiteX319" y="connsiteY319"/>
            </a:cxn>
            <a:cxn ang="0">
              <a:pos x="connsiteX320" y="connsiteY320"/>
            </a:cxn>
            <a:cxn ang="0">
              <a:pos x="connsiteX321" y="connsiteY321"/>
            </a:cxn>
          </a:cxnLst>
          <a:rect l="l" t="t" r="r" b="b"/>
          <a:pathLst>
            <a:path w="2723981" h="2342745">
              <a:moveTo>
                <a:pt x="664724" y="2265734"/>
              </a:moveTo>
              <a:lnTo>
                <a:pt x="664724" y="2265734"/>
              </a:lnTo>
              <a:cubicBezTo>
                <a:pt x="660671" y="2276543"/>
                <a:pt x="657341" y="2287651"/>
                <a:pt x="652564" y="2298160"/>
              </a:cubicBezTo>
              <a:cubicBezTo>
                <a:pt x="650548" y="2302594"/>
                <a:pt x="648589" y="2307737"/>
                <a:pt x="644458" y="2310319"/>
              </a:cubicBezTo>
              <a:cubicBezTo>
                <a:pt x="637212" y="2314848"/>
                <a:pt x="628245" y="2315724"/>
                <a:pt x="620139" y="2318426"/>
              </a:cubicBezTo>
              <a:cubicBezTo>
                <a:pt x="616086" y="2319777"/>
                <a:pt x="612209" y="2321875"/>
                <a:pt x="607979" y="2322479"/>
              </a:cubicBezTo>
              <a:cubicBezTo>
                <a:pt x="598928" y="2323772"/>
                <a:pt x="565411" y="2328336"/>
                <a:pt x="555288" y="2330585"/>
              </a:cubicBezTo>
              <a:cubicBezTo>
                <a:pt x="551117" y="2331512"/>
                <a:pt x="547181" y="2333287"/>
                <a:pt x="543128" y="2334638"/>
              </a:cubicBezTo>
              <a:cubicBezTo>
                <a:pt x="517458" y="2333287"/>
                <a:pt x="491640" y="2333648"/>
                <a:pt x="466117" y="2330585"/>
              </a:cubicBezTo>
              <a:cubicBezTo>
                <a:pt x="457633" y="2329567"/>
                <a:pt x="449904" y="2325181"/>
                <a:pt x="441798" y="2322479"/>
              </a:cubicBezTo>
              <a:lnTo>
                <a:pt x="417479" y="2314372"/>
              </a:lnTo>
              <a:cubicBezTo>
                <a:pt x="413426" y="2313021"/>
                <a:pt x="408875" y="2312689"/>
                <a:pt x="405320" y="2310319"/>
              </a:cubicBezTo>
              <a:cubicBezTo>
                <a:pt x="397213" y="2304915"/>
                <a:pt x="387889" y="2300997"/>
                <a:pt x="381000" y="2294107"/>
              </a:cubicBezTo>
              <a:cubicBezTo>
                <a:pt x="378298" y="2291405"/>
                <a:pt x="376171" y="2287966"/>
                <a:pt x="372894" y="2286000"/>
              </a:cubicBezTo>
              <a:cubicBezTo>
                <a:pt x="369230" y="2283802"/>
                <a:pt x="364787" y="2283298"/>
                <a:pt x="360734" y="2281947"/>
              </a:cubicBezTo>
              <a:cubicBezTo>
                <a:pt x="347070" y="2261449"/>
                <a:pt x="360046" y="2275523"/>
                <a:pt x="340468" y="2265734"/>
              </a:cubicBezTo>
              <a:cubicBezTo>
                <a:pt x="336111" y="2263556"/>
                <a:pt x="332113" y="2260671"/>
                <a:pt x="328309" y="2257628"/>
              </a:cubicBezTo>
              <a:cubicBezTo>
                <a:pt x="325325" y="2255241"/>
                <a:pt x="323480" y="2251487"/>
                <a:pt x="320203" y="2249521"/>
              </a:cubicBezTo>
              <a:cubicBezTo>
                <a:pt x="316539" y="2247323"/>
                <a:pt x="312096" y="2246819"/>
                <a:pt x="308043" y="2245468"/>
              </a:cubicBezTo>
              <a:cubicBezTo>
                <a:pt x="284814" y="2210624"/>
                <a:pt x="315745" y="2251629"/>
                <a:pt x="287777" y="2229255"/>
              </a:cubicBezTo>
              <a:cubicBezTo>
                <a:pt x="261589" y="2208304"/>
                <a:pt x="298074" y="2223230"/>
                <a:pt x="267511" y="2213043"/>
              </a:cubicBezTo>
              <a:cubicBezTo>
                <a:pt x="257458" y="2182881"/>
                <a:pt x="272889" y="2223137"/>
                <a:pt x="247245" y="2184670"/>
              </a:cubicBezTo>
              <a:cubicBezTo>
                <a:pt x="222298" y="2147249"/>
                <a:pt x="254133" y="2193280"/>
                <a:pt x="231032" y="2164404"/>
              </a:cubicBezTo>
              <a:cubicBezTo>
                <a:pt x="210574" y="2138832"/>
                <a:pt x="234397" y="2163718"/>
                <a:pt x="214820" y="2144138"/>
              </a:cubicBezTo>
              <a:cubicBezTo>
                <a:pt x="208392" y="2124857"/>
                <a:pt x="209617" y="2121423"/>
                <a:pt x="198607" y="2107660"/>
              </a:cubicBezTo>
              <a:cubicBezTo>
                <a:pt x="196220" y="2104676"/>
                <a:pt x="193202" y="2102255"/>
                <a:pt x="190500" y="2099553"/>
              </a:cubicBezTo>
              <a:cubicBezTo>
                <a:pt x="189149" y="2095500"/>
                <a:pt x="188645" y="2091057"/>
                <a:pt x="186447" y="2087394"/>
              </a:cubicBezTo>
              <a:cubicBezTo>
                <a:pt x="184481" y="2084117"/>
                <a:pt x="180728" y="2082271"/>
                <a:pt x="178341" y="2079287"/>
              </a:cubicBezTo>
              <a:cubicBezTo>
                <a:pt x="175298" y="2075483"/>
                <a:pt x="172936" y="2071181"/>
                <a:pt x="170234" y="2067128"/>
              </a:cubicBezTo>
              <a:cubicBezTo>
                <a:pt x="161799" y="2033387"/>
                <a:pt x="172069" y="2066745"/>
                <a:pt x="158075" y="2038755"/>
              </a:cubicBezTo>
              <a:cubicBezTo>
                <a:pt x="141299" y="2005201"/>
                <a:pt x="169144" y="2049277"/>
                <a:pt x="145915" y="2014436"/>
              </a:cubicBezTo>
              <a:cubicBezTo>
                <a:pt x="126650" y="1956637"/>
                <a:pt x="146008" y="2016788"/>
                <a:pt x="133756" y="1973904"/>
              </a:cubicBezTo>
              <a:cubicBezTo>
                <a:pt x="132582" y="1969796"/>
                <a:pt x="130630" y="1965915"/>
                <a:pt x="129703" y="1961745"/>
              </a:cubicBezTo>
              <a:cubicBezTo>
                <a:pt x="122999" y="1931578"/>
                <a:pt x="128066" y="1941405"/>
                <a:pt x="121596" y="1909053"/>
              </a:cubicBezTo>
              <a:cubicBezTo>
                <a:pt x="120758" y="1904864"/>
                <a:pt x="118667" y="1901016"/>
                <a:pt x="117543" y="1896894"/>
              </a:cubicBezTo>
              <a:cubicBezTo>
                <a:pt x="114612" y="1886145"/>
                <a:pt x="112139" y="1875277"/>
                <a:pt x="109437" y="1864468"/>
              </a:cubicBezTo>
              <a:cubicBezTo>
                <a:pt x="107766" y="1857785"/>
                <a:pt x="107054" y="1850885"/>
                <a:pt x="105383" y="1844202"/>
              </a:cubicBezTo>
              <a:cubicBezTo>
                <a:pt x="104347" y="1840057"/>
                <a:pt x="102504" y="1836151"/>
                <a:pt x="101330" y="1832043"/>
              </a:cubicBezTo>
              <a:cubicBezTo>
                <a:pt x="99800" y="1826687"/>
                <a:pt x="98878" y="1821166"/>
                <a:pt x="97277" y="1815830"/>
              </a:cubicBezTo>
              <a:cubicBezTo>
                <a:pt x="94822" y="1807646"/>
                <a:pt x="90847" y="1799890"/>
                <a:pt x="89171" y="1791511"/>
              </a:cubicBezTo>
              <a:cubicBezTo>
                <a:pt x="84279" y="1767055"/>
                <a:pt x="87295" y="1777781"/>
                <a:pt x="81064" y="1759085"/>
              </a:cubicBezTo>
              <a:cubicBezTo>
                <a:pt x="79713" y="1749628"/>
                <a:pt x="78884" y="1740081"/>
                <a:pt x="77011" y="1730713"/>
              </a:cubicBezTo>
              <a:cubicBezTo>
                <a:pt x="76173" y="1726523"/>
                <a:pt x="74132" y="1722661"/>
                <a:pt x="72958" y="1718553"/>
              </a:cubicBezTo>
              <a:cubicBezTo>
                <a:pt x="71428" y="1713197"/>
                <a:pt x="69998" y="1707803"/>
                <a:pt x="68905" y="1702341"/>
              </a:cubicBezTo>
              <a:cubicBezTo>
                <a:pt x="67293" y="1694282"/>
                <a:pt x="66101" y="1686144"/>
                <a:pt x="64851" y="1678021"/>
              </a:cubicBezTo>
              <a:cubicBezTo>
                <a:pt x="63398" y="1668579"/>
                <a:pt x="62946" y="1658958"/>
                <a:pt x="60798" y="1649649"/>
              </a:cubicBezTo>
              <a:cubicBezTo>
                <a:pt x="58877" y="1641323"/>
                <a:pt x="55394" y="1633436"/>
                <a:pt x="52692" y="1625330"/>
              </a:cubicBezTo>
              <a:lnTo>
                <a:pt x="44586" y="1601011"/>
              </a:lnTo>
              <a:lnTo>
                <a:pt x="36479" y="1576692"/>
              </a:lnTo>
              <a:cubicBezTo>
                <a:pt x="35128" y="1572639"/>
                <a:pt x="33462" y="1568677"/>
                <a:pt x="32426" y="1564532"/>
              </a:cubicBezTo>
              <a:lnTo>
                <a:pt x="24320" y="1532107"/>
              </a:lnTo>
              <a:lnTo>
                <a:pt x="20266" y="1515894"/>
              </a:lnTo>
              <a:cubicBezTo>
                <a:pt x="17284" y="1390629"/>
                <a:pt x="25361" y="1393948"/>
                <a:pt x="12160" y="1321341"/>
              </a:cubicBezTo>
              <a:cubicBezTo>
                <a:pt x="8247" y="1299820"/>
                <a:pt x="9679" y="1305791"/>
                <a:pt x="4054" y="1288915"/>
              </a:cubicBezTo>
              <a:cubicBezTo>
                <a:pt x="2703" y="1247032"/>
                <a:pt x="0" y="1205171"/>
                <a:pt x="0" y="1163266"/>
              </a:cubicBezTo>
              <a:cubicBezTo>
                <a:pt x="0" y="1157145"/>
                <a:pt x="11690" y="1124144"/>
                <a:pt x="12160" y="1122734"/>
              </a:cubicBezTo>
              <a:lnTo>
                <a:pt x="16213" y="1110575"/>
              </a:lnTo>
              <a:lnTo>
                <a:pt x="20266" y="1098415"/>
              </a:lnTo>
              <a:cubicBezTo>
                <a:pt x="21617" y="1084904"/>
                <a:pt x="22400" y="1071325"/>
                <a:pt x="24320" y="1057883"/>
              </a:cubicBezTo>
              <a:cubicBezTo>
                <a:pt x="25852" y="1047162"/>
                <a:pt x="33658" y="1025816"/>
                <a:pt x="36479" y="1017351"/>
              </a:cubicBezTo>
              <a:cubicBezTo>
                <a:pt x="41740" y="1001567"/>
                <a:pt x="37511" y="1008213"/>
                <a:pt x="48639" y="997085"/>
              </a:cubicBezTo>
              <a:cubicBezTo>
                <a:pt x="55109" y="977675"/>
                <a:pt x="49671" y="987947"/>
                <a:pt x="68905" y="968713"/>
              </a:cubicBezTo>
              <a:cubicBezTo>
                <a:pt x="84279" y="953339"/>
                <a:pt x="71175" y="960875"/>
                <a:pt x="81064" y="944394"/>
              </a:cubicBezTo>
              <a:cubicBezTo>
                <a:pt x="83030" y="941117"/>
                <a:pt x="86469" y="938989"/>
                <a:pt x="89171" y="936287"/>
              </a:cubicBezTo>
              <a:cubicBezTo>
                <a:pt x="95598" y="917004"/>
                <a:pt x="94372" y="913572"/>
                <a:pt x="105383" y="899809"/>
              </a:cubicBezTo>
              <a:cubicBezTo>
                <a:pt x="107770" y="896825"/>
                <a:pt x="110788" y="894404"/>
                <a:pt x="113490" y="891702"/>
              </a:cubicBezTo>
              <a:cubicBezTo>
                <a:pt x="115327" y="884355"/>
                <a:pt x="122360" y="854459"/>
                <a:pt x="125649" y="851170"/>
              </a:cubicBezTo>
              <a:lnTo>
                <a:pt x="133756" y="843064"/>
              </a:lnTo>
              <a:cubicBezTo>
                <a:pt x="143070" y="815120"/>
                <a:pt x="135820" y="824787"/>
                <a:pt x="149968" y="810638"/>
              </a:cubicBezTo>
              <a:cubicBezTo>
                <a:pt x="151319" y="806585"/>
                <a:pt x="151824" y="802142"/>
                <a:pt x="154022" y="798479"/>
              </a:cubicBezTo>
              <a:cubicBezTo>
                <a:pt x="155988" y="795202"/>
                <a:pt x="159741" y="793356"/>
                <a:pt x="162128" y="790372"/>
              </a:cubicBezTo>
              <a:cubicBezTo>
                <a:pt x="165171" y="786568"/>
                <a:pt x="168056" y="782570"/>
                <a:pt x="170234" y="778213"/>
              </a:cubicBezTo>
              <a:cubicBezTo>
                <a:pt x="187015" y="744652"/>
                <a:pt x="159165" y="788738"/>
                <a:pt x="182394" y="753894"/>
              </a:cubicBezTo>
              <a:cubicBezTo>
                <a:pt x="183745" y="749841"/>
                <a:pt x="185609" y="745924"/>
                <a:pt x="186447" y="741734"/>
              </a:cubicBezTo>
              <a:cubicBezTo>
                <a:pt x="188320" y="732366"/>
                <a:pt x="188183" y="722630"/>
                <a:pt x="190500" y="713362"/>
              </a:cubicBezTo>
              <a:cubicBezTo>
                <a:pt x="192265" y="706303"/>
                <a:pt x="196121" y="699934"/>
                <a:pt x="198607" y="693096"/>
              </a:cubicBezTo>
              <a:cubicBezTo>
                <a:pt x="198620" y="693061"/>
                <a:pt x="208733" y="662714"/>
                <a:pt x="210766" y="656617"/>
              </a:cubicBezTo>
              <a:cubicBezTo>
                <a:pt x="210770" y="656604"/>
                <a:pt x="218870" y="632311"/>
                <a:pt x="218873" y="632298"/>
              </a:cubicBezTo>
              <a:cubicBezTo>
                <a:pt x="224601" y="603657"/>
                <a:pt x="220749" y="618562"/>
                <a:pt x="231032" y="587713"/>
              </a:cubicBezTo>
              <a:lnTo>
                <a:pt x="239139" y="563394"/>
              </a:lnTo>
              <a:cubicBezTo>
                <a:pt x="240347" y="559769"/>
                <a:pt x="244543" y="557989"/>
                <a:pt x="247245" y="555287"/>
              </a:cubicBezTo>
              <a:cubicBezTo>
                <a:pt x="248596" y="551234"/>
                <a:pt x="249223" y="546863"/>
                <a:pt x="251298" y="543128"/>
              </a:cubicBezTo>
              <a:cubicBezTo>
                <a:pt x="256030" y="534611"/>
                <a:pt x="267511" y="518809"/>
                <a:pt x="267511" y="518809"/>
              </a:cubicBezTo>
              <a:lnTo>
                <a:pt x="283724" y="470170"/>
              </a:lnTo>
              <a:cubicBezTo>
                <a:pt x="285264" y="465549"/>
                <a:pt x="289128" y="462064"/>
                <a:pt x="291830" y="458011"/>
              </a:cubicBezTo>
              <a:cubicBezTo>
                <a:pt x="293181" y="453958"/>
                <a:pt x="293685" y="449515"/>
                <a:pt x="295883" y="445851"/>
              </a:cubicBezTo>
              <a:cubicBezTo>
                <a:pt x="297849" y="442574"/>
                <a:pt x="302281" y="441163"/>
                <a:pt x="303990" y="437745"/>
              </a:cubicBezTo>
              <a:cubicBezTo>
                <a:pt x="307811" y="430102"/>
                <a:pt x="306054" y="419468"/>
                <a:pt x="312096" y="413426"/>
              </a:cubicBezTo>
              <a:cubicBezTo>
                <a:pt x="314798" y="410724"/>
                <a:pt x="317816" y="408303"/>
                <a:pt x="320203" y="405319"/>
              </a:cubicBezTo>
              <a:cubicBezTo>
                <a:pt x="328312" y="395183"/>
                <a:pt x="331512" y="383452"/>
                <a:pt x="344522" y="376947"/>
              </a:cubicBezTo>
              <a:cubicBezTo>
                <a:pt x="349926" y="374245"/>
                <a:pt x="355965" y="372550"/>
                <a:pt x="360734" y="368841"/>
              </a:cubicBezTo>
              <a:cubicBezTo>
                <a:pt x="368275" y="362976"/>
                <a:pt x="374245" y="355330"/>
                <a:pt x="381000" y="348575"/>
              </a:cubicBezTo>
              <a:cubicBezTo>
                <a:pt x="383702" y="345873"/>
                <a:pt x="385481" y="341677"/>
                <a:pt x="389107" y="340468"/>
              </a:cubicBezTo>
              <a:lnTo>
                <a:pt x="401266" y="336415"/>
              </a:lnTo>
              <a:lnTo>
                <a:pt x="417479" y="320202"/>
              </a:lnTo>
              <a:cubicBezTo>
                <a:pt x="422350" y="315331"/>
                <a:pt x="431062" y="317820"/>
                <a:pt x="437745" y="316149"/>
              </a:cubicBezTo>
              <a:cubicBezTo>
                <a:pt x="441890" y="315113"/>
                <a:pt x="445852" y="313447"/>
                <a:pt x="449905" y="312096"/>
              </a:cubicBezTo>
              <a:cubicBezTo>
                <a:pt x="465737" y="296262"/>
                <a:pt x="449125" y="310458"/>
                <a:pt x="470171" y="299936"/>
              </a:cubicBezTo>
              <a:cubicBezTo>
                <a:pt x="501600" y="284222"/>
                <a:pt x="463925" y="297965"/>
                <a:pt x="494490" y="287777"/>
              </a:cubicBezTo>
              <a:cubicBezTo>
                <a:pt x="497192" y="285075"/>
                <a:pt x="499178" y="281379"/>
                <a:pt x="502596" y="279670"/>
              </a:cubicBezTo>
              <a:cubicBezTo>
                <a:pt x="510239" y="275849"/>
                <a:pt x="526915" y="271564"/>
                <a:pt x="526915" y="271564"/>
              </a:cubicBezTo>
              <a:cubicBezTo>
                <a:pt x="529617" y="268862"/>
                <a:pt x="531965" y="265751"/>
                <a:pt x="535022" y="263458"/>
              </a:cubicBezTo>
              <a:cubicBezTo>
                <a:pt x="542816" y="257612"/>
                <a:pt x="552452" y="254134"/>
                <a:pt x="559341" y="247245"/>
              </a:cubicBezTo>
              <a:cubicBezTo>
                <a:pt x="598371" y="208215"/>
                <a:pt x="556848" y="247619"/>
                <a:pt x="587713" y="222926"/>
              </a:cubicBezTo>
              <a:cubicBezTo>
                <a:pt x="590697" y="220539"/>
                <a:pt x="592836" y="217206"/>
                <a:pt x="595820" y="214819"/>
              </a:cubicBezTo>
              <a:cubicBezTo>
                <a:pt x="607044" y="205839"/>
                <a:pt x="607296" y="206941"/>
                <a:pt x="620139" y="202660"/>
              </a:cubicBezTo>
              <a:cubicBezTo>
                <a:pt x="635134" y="187664"/>
                <a:pt x="625065" y="196673"/>
                <a:pt x="652564" y="178341"/>
              </a:cubicBezTo>
              <a:cubicBezTo>
                <a:pt x="674822" y="163503"/>
                <a:pt x="644604" y="175590"/>
                <a:pt x="672830" y="166181"/>
              </a:cubicBezTo>
              <a:cubicBezTo>
                <a:pt x="675532" y="163479"/>
                <a:pt x="677519" y="159784"/>
                <a:pt x="680937" y="158075"/>
              </a:cubicBezTo>
              <a:cubicBezTo>
                <a:pt x="688580" y="154254"/>
                <a:pt x="705256" y="149968"/>
                <a:pt x="705256" y="149968"/>
              </a:cubicBezTo>
              <a:cubicBezTo>
                <a:pt x="740110" y="126732"/>
                <a:pt x="696006" y="154594"/>
                <a:pt x="729575" y="137809"/>
              </a:cubicBezTo>
              <a:cubicBezTo>
                <a:pt x="733932" y="135630"/>
                <a:pt x="737681" y="132404"/>
                <a:pt x="741734" y="129702"/>
              </a:cubicBezTo>
              <a:cubicBezTo>
                <a:pt x="754581" y="110434"/>
                <a:pt x="745220" y="119083"/>
                <a:pt x="774160" y="109436"/>
              </a:cubicBezTo>
              <a:lnTo>
                <a:pt x="786320" y="105383"/>
              </a:lnTo>
              <a:cubicBezTo>
                <a:pt x="790373" y="102681"/>
                <a:pt x="794122" y="99455"/>
                <a:pt x="798479" y="97277"/>
              </a:cubicBezTo>
              <a:cubicBezTo>
                <a:pt x="802301" y="95366"/>
                <a:pt x="806975" y="95422"/>
                <a:pt x="810639" y="93224"/>
              </a:cubicBezTo>
              <a:cubicBezTo>
                <a:pt x="813916" y="91258"/>
                <a:pt x="815327" y="86826"/>
                <a:pt x="818745" y="85117"/>
              </a:cubicBezTo>
              <a:cubicBezTo>
                <a:pt x="823727" y="82626"/>
                <a:pt x="829602" y="82594"/>
                <a:pt x="834958" y="81064"/>
              </a:cubicBezTo>
              <a:cubicBezTo>
                <a:pt x="839066" y="79890"/>
                <a:pt x="843009" y="78185"/>
                <a:pt x="847117" y="77011"/>
              </a:cubicBezTo>
              <a:cubicBezTo>
                <a:pt x="852473" y="75481"/>
                <a:pt x="857994" y="74559"/>
                <a:pt x="863330" y="72958"/>
              </a:cubicBezTo>
              <a:cubicBezTo>
                <a:pt x="875607" y="69275"/>
                <a:pt x="887649" y="64851"/>
                <a:pt x="899809" y="60798"/>
              </a:cubicBezTo>
              <a:lnTo>
                <a:pt x="911968" y="56745"/>
              </a:lnTo>
              <a:cubicBezTo>
                <a:pt x="914670" y="54043"/>
                <a:pt x="916657" y="50347"/>
                <a:pt x="920075" y="48638"/>
              </a:cubicBezTo>
              <a:cubicBezTo>
                <a:pt x="939673" y="38839"/>
                <a:pt x="945091" y="41816"/>
                <a:pt x="964660" y="36479"/>
              </a:cubicBezTo>
              <a:cubicBezTo>
                <a:pt x="972904" y="34231"/>
                <a:pt x="980873" y="31074"/>
                <a:pt x="988979" y="28372"/>
              </a:cubicBezTo>
              <a:lnTo>
                <a:pt x="1025458" y="16213"/>
              </a:lnTo>
              <a:cubicBezTo>
                <a:pt x="1037065" y="12344"/>
                <a:pt x="1049777" y="13511"/>
                <a:pt x="1061937" y="12160"/>
              </a:cubicBezTo>
              <a:cubicBezTo>
                <a:pt x="1067341" y="10809"/>
                <a:pt x="1072654" y="9023"/>
                <a:pt x="1078149" y="8107"/>
              </a:cubicBezTo>
              <a:cubicBezTo>
                <a:pt x="1096996" y="4966"/>
                <a:pt x="1134894" y="0"/>
                <a:pt x="1134894" y="0"/>
              </a:cubicBezTo>
              <a:lnTo>
                <a:pt x="1475362" y="4053"/>
              </a:lnTo>
              <a:cubicBezTo>
                <a:pt x="1488937" y="4342"/>
                <a:pt x="1502348" y="7173"/>
                <a:pt x="1515894" y="8107"/>
              </a:cubicBezTo>
              <a:cubicBezTo>
                <a:pt x="1541539" y="9876"/>
                <a:pt x="1567235" y="10809"/>
                <a:pt x="1592905" y="12160"/>
              </a:cubicBezTo>
              <a:cubicBezTo>
                <a:pt x="1596958" y="13511"/>
                <a:pt x="1600956" y="15039"/>
                <a:pt x="1605064" y="16213"/>
              </a:cubicBezTo>
              <a:cubicBezTo>
                <a:pt x="1615265" y="19128"/>
                <a:pt x="1631514" y="22648"/>
                <a:pt x="1641543" y="24319"/>
              </a:cubicBezTo>
              <a:cubicBezTo>
                <a:pt x="1650966" y="25889"/>
                <a:pt x="1660507" y="26712"/>
                <a:pt x="1669915" y="28372"/>
              </a:cubicBezTo>
              <a:cubicBezTo>
                <a:pt x="1683484" y="30767"/>
                <a:pt x="1696936" y="33777"/>
                <a:pt x="1710447" y="36479"/>
              </a:cubicBezTo>
              <a:cubicBezTo>
                <a:pt x="1717202" y="37830"/>
                <a:pt x="1723893" y="39558"/>
                <a:pt x="1730713" y="40532"/>
              </a:cubicBezTo>
              <a:lnTo>
                <a:pt x="1759086" y="44585"/>
              </a:lnTo>
              <a:cubicBezTo>
                <a:pt x="1763139" y="47287"/>
                <a:pt x="1766794" y="50714"/>
                <a:pt x="1771245" y="52692"/>
              </a:cubicBezTo>
              <a:cubicBezTo>
                <a:pt x="1779053" y="56162"/>
                <a:pt x="1795564" y="60798"/>
                <a:pt x="1795564" y="60798"/>
              </a:cubicBezTo>
              <a:cubicBezTo>
                <a:pt x="1798266" y="63500"/>
                <a:pt x="1800394" y="66938"/>
                <a:pt x="1803671" y="68904"/>
              </a:cubicBezTo>
              <a:cubicBezTo>
                <a:pt x="1807334" y="71102"/>
                <a:pt x="1811722" y="71784"/>
                <a:pt x="1815830" y="72958"/>
              </a:cubicBezTo>
              <a:cubicBezTo>
                <a:pt x="1851491" y="83148"/>
                <a:pt x="1815021" y="71338"/>
                <a:pt x="1844203" y="81064"/>
              </a:cubicBezTo>
              <a:cubicBezTo>
                <a:pt x="1858450" y="102437"/>
                <a:pt x="1844094" y="86808"/>
                <a:pt x="1868522" y="97277"/>
              </a:cubicBezTo>
              <a:cubicBezTo>
                <a:pt x="1896898" y="109438"/>
                <a:pt x="1867008" y="100421"/>
                <a:pt x="1888788" y="113489"/>
              </a:cubicBezTo>
              <a:cubicBezTo>
                <a:pt x="1892451" y="115687"/>
                <a:pt x="1897126" y="115632"/>
                <a:pt x="1900947" y="117543"/>
              </a:cubicBezTo>
              <a:cubicBezTo>
                <a:pt x="1905304" y="119722"/>
                <a:pt x="1908655" y="123671"/>
                <a:pt x="1913107" y="125649"/>
              </a:cubicBezTo>
              <a:cubicBezTo>
                <a:pt x="1920915" y="129119"/>
                <a:pt x="1929320" y="131053"/>
                <a:pt x="1937426" y="133755"/>
              </a:cubicBezTo>
              <a:lnTo>
                <a:pt x="1961745" y="141862"/>
              </a:lnTo>
              <a:lnTo>
                <a:pt x="1973905" y="145915"/>
              </a:lnTo>
              <a:cubicBezTo>
                <a:pt x="1977958" y="148617"/>
                <a:pt x="1981707" y="151843"/>
                <a:pt x="1986064" y="154021"/>
              </a:cubicBezTo>
              <a:cubicBezTo>
                <a:pt x="1994376" y="158177"/>
                <a:pt x="2010776" y="160585"/>
                <a:pt x="2018490" y="162128"/>
              </a:cubicBezTo>
              <a:cubicBezTo>
                <a:pt x="2037758" y="174973"/>
                <a:pt x="2026029" y="168695"/>
                <a:pt x="2054968" y="178341"/>
              </a:cubicBezTo>
              <a:lnTo>
                <a:pt x="2067128" y="182394"/>
              </a:lnTo>
              <a:lnTo>
                <a:pt x="2079288" y="186447"/>
              </a:lnTo>
              <a:cubicBezTo>
                <a:pt x="2080639" y="190500"/>
                <a:pt x="2080005" y="195938"/>
                <a:pt x="2083341" y="198607"/>
              </a:cubicBezTo>
              <a:cubicBezTo>
                <a:pt x="2087691" y="202087"/>
                <a:pt x="2094198" y="201130"/>
                <a:pt x="2099554" y="202660"/>
              </a:cubicBezTo>
              <a:cubicBezTo>
                <a:pt x="2103662" y="203834"/>
                <a:pt x="2107660" y="205362"/>
                <a:pt x="2111713" y="206713"/>
              </a:cubicBezTo>
              <a:cubicBezTo>
                <a:pt x="2132258" y="227255"/>
                <a:pt x="2105667" y="203084"/>
                <a:pt x="2131979" y="218872"/>
              </a:cubicBezTo>
              <a:cubicBezTo>
                <a:pt x="2148506" y="228788"/>
                <a:pt x="2131624" y="225883"/>
                <a:pt x="2148192" y="239138"/>
              </a:cubicBezTo>
              <a:cubicBezTo>
                <a:pt x="2151528" y="241807"/>
                <a:pt x="2156530" y="241281"/>
                <a:pt x="2160351" y="243192"/>
              </a:cubicBezTo>
              <a:cubicBezTo>
                <a:pt x="2164708" y="245371"/>
                <a:pt x="2168281" y="248881"/>
                <a:pt x="2172511" y="251298"/>
              </a:cubicBezTo>
              <a:cubicBezTo>
                <a:pt x="2177757" y="254296"/>
                <a:pt x="2183320" y="256702"/>
                <a:pt x="2188724" y="259404"/>
              </a:cubicBezTo>
              <a:cubicBezTo>
                <a:pt x="2207958" y="278638"/>
                <a:pt x="2197686" y="273200"/>
                <a:pt x="2217096" y="279670"/>
              </a:cubicBezTo>
              <a:lnTo>
                <a:pt x="2245468" y="308043"/>
              </a:lnTo>
              <a:cubicBezTo>
                <a:pt x="2249407" y="311982"/>
                <a:pt x="2256277" y="310745"/>
                <a:pt x="2261681" y="312096"/>
              </a:cubicBezTo>
              <a:cubicBezTo>
                <a:pt x="2271656" y="322071"/>
                <a:pt x="2277706" y="330241"/>
                <a:pt x="2290054" y="336415"/>
              </a:cubicBezTo>
              <a:cubicBezTo>
                <a:pt x="2293875" y="338326"/>
                <a:pt x="2298160" y="339117"/>
                <a:pt x="2302213" y="340468"/>
              </a:cubicBezTo>
              <a:cubicBezTo>
                <a:pt x="2321783" y="360038"/>
                <a:pt x="2296919" y="336234"/>
                <a:pt x="2322479" y="356681"/>
              </a:cubicBezTo>
              <a:cubicBezTo>
                <a:pt x="2325463" y="359068"/>
                <a:pt x="2327309" y="362821"/>
                <a:pt x="2330586" y="364787"/>
              </a:cubicBezTo>
              <a:cubicBezTo>
                <a:pt x="2334249" y="366985"/>
                <a:pt x="2338692" y="367490"/>
                <a:pt x="2342745" y="368841"/>
              </a:cubicBezTo>
              <a:cubicBezTo>
                <a:pt x="2364360" y="401263"/>
                <a:pt x="2335990" y="362086"/>
                <a:pt x="2363011" y="389107"/>
              </a:cubicBezTo>
              <a:cubicBezTo>
                <a:pt x="2366455" y="392551"/>
                <a:pt x="2367947" y="397568"/>
                <a:pt x="2371117" y="401266"/>
              </a:cubicBezTo>
              <a:cubicBezTo>
                <a:pt x="2371137" y="401289"/>
                <a:pt x="2391373" y="421521"/>
                <a:pt x="2395437" y="425585"/>
              </a:cubicBezTo>
              <a:cubicBezTo>
                <a:pt x="2398139" y="428287"/>
                <a:pt x="2401423" y="430512"/>
                <a:pt x="2403543" y="433692"/>
              </a:cubicBezTo>
              <a:cubicBezTo>
                <a:pt x="2406245" y="437745"/>
                <a:pt x="2408606" y="442047"/>
                <a:pt x="2411649" y="445851"/>
              </a:cubicBezTo>
              <a:cubicBezTo>
                <a:pt x="2421685" y="458396"/>
                <a:pt x="2418508" y="450572"/>
                <a:pt x="2431915" y="462064"/>
              </a:cubicBezTo>
              <a:cubicBezTo>
                <a:pt x="2437718" y="467038"/>
                <a:pt x="2442724" y="472873"/>
                <a:pt x="2448128" y="478277"/>
              </a:cubicBezTo>
              <a:cubicBezTo>
                <a:pt x="2451572" y="481721"/>
                <a:pt x="2453191" y="486632"/>
                <a:pt x="2456234" y="490436"/>
              </a:cubicBezTo>
              <a:cubicBezTo>
                <a:pt x="2458621" y="493420"/>
                <a:pt x="2461639" y="495841"/>
                <a:pt x="2464341" y="498543"/>
              </a:cubicBezTo>
              <a:cubicBezTo>
                <a:pt x="2470811" y="517953"/>
                <a:pt x="2465373" y="507681"/>
                <a:pt x="2484607" y="526915"/>
              </a:cubicBezTo>
              <a:cubicBezTo>
                <a:pt x="2518773" y="561081"/>
                <a:pt x="2470396" y="518272"/>
                <a:pt x="2496766" y="551234"/>
              </a:cubicBezTo>
              <a:cubicBezTo>
                <a:pt x="2499809" y="555038"/>
                <a:pt x="2504873" y="556639"/>
                <a:pt x="2508926" y="559341"/>
              </a:cubicBezTo>
              <a:cubicBezTo>
                <a:pt x="2521772" y="578610"/>
                <a:pt x="2515492" y="566879"/>
                <a:pt x="2525139" y="595819"/>
              </a:cubicBezTo>
              <a:cubicBezTo>
                <a:pt x="2526790" y="600772"/>
                <a:pt x="2542684" y="610218"/>
                <a:pt x="2545405" y="612032"/>
              </a:cubicBezTo>
              <a:lnTo>
                <a:pt x="2553511" y="636351"/>
              </a:lnTo>
              <a:cubicBezTo>
                <a:pt x="2555928" y="643602"/>
                <a:pt x="2569724" y="652564"/>
                <a:pt x="2569724" y="652564"/>
              </a:cubicBezTo>
              <a:cubicBezTo>
                <a:pt x="2579038" y="680508"/>
                <a:pt x="2571788" y="670841"/>
                <a:pt x="2585937" y="684989"/>
              </a:cubicBezTo>
              <a:cubicBezTo>
                <a:pt x="2596123" y="715550"/>
                <a:pt x="2582384" y="677883"/>
                <a:pt x="2598096" y="709309"/>
              </a:cubicBezTo>
              <a:cubicBezTo>
                <a:pt x="2608618" y="730354"/>
                <a:pt x="2594422" y="713741"/>
                <a:pt x="2610256" y="729575"/>
              </a:cubicBezTo>
              <a:cubicBezTo>
                <a:pt x="2616683" y="748858"/>
                <a:pt x="2615457" y="752290"/>
                <a:pt x="2626468" y="766053"/>
              </a:cubicBezTo>
              <a:cubicBezTo>
                <a:pt x="2628855" y="769037"/>
                <a:pt x="2631873" y="771458"/>
                <a:pt x="2634575" y="774160"/>
              </a:cubicBezTo>
              <a:cubicBezTo>
                <a:pt x="2643889" y="802104"/>
                <a:pt x="2636639" y="792437"/>
                <a:pt x="2650788" y="806585"/>
              </a:cubicBezTo>
              <a:cubicBezTo>
                <a:pt x="2652139" y="810638"/>
                <a:pt x="2653667" y="814637"/>
                <a:pt x="2654841" y="818745"/>
              </a:cubicBezTo>
              <a:cubicBezTo>
                <a:pt x="2656371" y="824101"/>
                <a:pt x="2657293" y="829622"/>
                <a:pt x="2658894" y="834958"/>
              </a:cubicBezTo>
              <a:cubicBezTo>
                <a:pt x="2661349" y="843142"/>
                <a:pt x="2660958" y="853235"/>
                <a:pt x="2667000" y="859277"/>
              </a:cubicBezTo>
              <a:lnTo>
                <a:pt x="2675107" y="867383"/>
              </a:lnTo>
              <a:cubicBezTo>
                <a:pt x="2677893" y="881312"/>
                <a:pt x="2679397" y="890507"/>
                <a:pt x="2683213" y="903862"/>
              </a:cubicBezTo>
              <a:cubicBezTo>
                <a:pt x="2684387" y="907970"/>
                <a:pt x="2686092" y="911913"/>
                <a:pt x="2687266" y="916021"/>
              </a:cubicBezTo>
              <a:cubicBezTo>
                <a:pt x="2697448" y="951655"/>
                <a:pt x="2685653" y="915233"/>
                <a:pt x="2695373" y="944394"/>
              </a:cubicBezTo>
              <a:cubicBezTo>
                <a:pt x="2705561" y="1036091"/>
                <a:pt x="2692299" y="908903"/>
                <a:pt x="2703479" y="1082202"/>
              </a:cubicBezTo>
              <a:cubicBezTo>
                <a:pt x="2704008" y="1090403"/>
                <a:pt x="2706370" y="1098385"/>
                <a:pt x="2707532" y="1106521"/>
              </a:cubicBezTo>
              <a:cubicBezTo>
                <a:pt x="2709073" y="1117304"/>
                <a:pt x="2710629" y="1128096"/>
                <a:pt x="2711586" y="1138947"/>
              </a:cubicBezTo>
              <a:cubicBezTo>
                <a:pt x="2714683" y="1174042"/>
                <a:pt x="2719692" y="1244330"/>
                <a:pt x="2719692" y="1244330"/>
              </a:cubicBezTo>
              <a:cubicBezTo>
                <a:pt x="2706799" y="1283008"/>
                <a:pt x="2719692" y="1239390"/>
                <a:pt x="2719692" y="1333500"/>
              </a:cubicBezTo>
              <a:cubicBezTo>
                <a:pt x="2719692" y="1338895"/>
                <a:pt x="2723981" y="1490403"/>
                <a:pt x="2711586" y="1552372"/>
              </a:cubicBezTo>
              <a:cubicBezTo>
                <a:pt x="2710748" y="1556562"/>
                <a:pt x="2708883" y="1560479"/>
                <a:pt x="2707532" y="1564532"/>
              </a:cubicBezTo>
              <a:cubicBezTo>
                <a:pt x="2706593" y="1571107"/>
                <a:pt x="2703521" y="1599562"/>
                <a:pt x="2699426" y="1609117"/>
              </a:cubicBezTo>
              <a:cubicBezTo>
                <a:pt x="2697507" y="1613595"/>
                <a:pt x="2694022" y="1617224"/>
                <a:pt x="2691320" y="1621277"/>
              </a:cubicBezTo>
              <a:cubicBezTo>
                <a:pt x="2689969" y="1630734"/>
                <a:pt x="2689140" y="1640281"/>
                <a:pt x="2687266" y="1649649"/>
              </a:cubicBezTo>
              <a:cubicBezTo>
                <a:pt x="2686428" y="1653839"/>
                <a:pt x="2683977" y="1657605"/>
                <a:pt x="2683213" y="1661809"/>
              </a:cubicBezTo>
              <a:cubicBezTo>
                <a:pt x="2681265" y="1672526"/>
                <a:pt x="2681442" y="1683583"/>
                <a:pt x="2679160" y="1694234"/>
              </a:cubicBezTo>
              <a:cubicBezTo>
                <a:pt x="2679156" y="1694253"/>
                <a:pt x="2669030" y="1724624"/>
                <a:pt x="2667000" y="1730713"/>
              </a:cubicBezTo>
              <a:cubicBezTo>
                <a:pt x="2657289" y="1759843"/>
                <a:pt x="2669063" y="1723489"/>
                <a:pt x="2658894" y="1759085"/>
              </a:cubicBezTo>
              <a:cubicBezTo>
                <a:pt x="2657720" y="1763193"/>
                <a:pt x="2656192" y="1767192"/>
                <a:pt x="2654841" y="1771245"/>
              </a:cubicBezTo>
              <a:cubicBezTo>
                <a:pt x="2653490" y="1787458"/>
                <a:pt x="2653463" y="1803836"/>
                <a:pt x="2650788" y="1819883"/>
              </a:cubicBezTo>
              <a:cubicBezTo>
                <a:pt x="2649383" y="1828312"/>
                <a:pt x="2645383" y="1836096"/>
                <a:pt x="2642681" y="1844202"/>
              </a:cubicBezTo>
              <a:cubicBezTo>
                <a:pt x="2639209" y="1854618"/>
                <a:pt x="2636610" y="1861382"/>
                <a:pt x="2634575" y="1872575"/>
              </a:cubicBezTo>
              <a:cubicBezTo>
                <a:pt x="2632866" y="1881974"/>
                <a:pt x="2632670" y="1891638"/>
                <a:pt x="2630522" y="1900947"/>
              </a:cubicBezTo>
              <a:cubicBezTo>
                <a:pt x="2625415" y="1923076"/>
                <a:pt x="2624566" y="1922039"/>
                <a:pt x="2614309" y="1937426"/>
              </a:cubicBezTo>
              <a:cubicBezTo>
                <a:pt x="2603651" y="1980058"/>
                <a:pt x="2619561" y="1928234"/>
                <a:pt x="2598096" y="1965798"/>
              </a:cubicBezTo>
              <a:cubicBezTo>
                <a:pt x="2595332" y="1970635"/>
                <a:pt x="2596237" y="1976891"/>
                <a:pt x="2594043" y="1982011"/>
              </a:cubicBezTo>
              <a:cubicBezTo>
                <a:pt x="2592124" y="1986488"/>
                <a:pt x="2587915" y="1989719"/>
                <a:pt x="2585937" y="1994170"/>
              </a:cubicBezTo>
              <a:cubicBezTo>
                <a:pt x="2571033" y="2027704"/>
                <a:pt x="2586371" y="2009947"/>
                <a:pt x="2569724" y="2026596"/>
              </a:cubicBezTo>
              <a:cubicBezTo>
                <a:pt x="2567022" y="2034702"/>
                <a:pt x="2566357" y="2043805"/>
                <a:pt x="2561617" y="2050915"/>
              </a:cubicBezTo>
              <a:cubicBezTo>
                <a:pt x="2558915" y="2054968"/>
                <a:pt x="2555689" y="2058718"/>
                <a:pt x="2553511" y="2063075"/>
              </a:cubicBezTo>
              <a:cubicBezTo>
                <a:pt x="2551600" y="2066896"/>
                <a:pt x="2550632" y="2071126"/>
                <a:pt x="2549458" y="2075234"/>
              </a:cubicBezTo>
              <a:cubicBezTo>
                <a:pt x="2547725" y="2081301"/>
                <a:pt x="2544593" y="2097123"/>
                <a:pt x="2541351" y="2103607"/>
              </a:cubicBezTo>
              <a:cubicBezTo>
                <a:pt x="2539173" y="2107964"/>
                <a:pt x="2535947" y="2111713"/>
                <a:pt x="2533245" y="2115766"/>
              </a:cubicBezTo>
              <a:cubicBezTo>
                <a:pt x="2523060" y="2146325"/>
                <a:pt x="2536797" y="2108664"/>
                <a:pt x="2521086" y="2140085"/>
              </a:cubicBezTo>
              <a:cubicBezTo>
                <a:pt x="2519175" y="2143907"/>
                <a:pt x="2518943" y="2148423"/>
                <a:pt x="2517032" y="2152245"/>
              </a:cubicBezTo>
              <a:cubicBezTo>
                <a:pt x="2511919" y="2162470"/>
                <a:pt x="2508359" y="2164971"/>
                <a:pt x="2500820" y="2172511"/>
              </a:cubicBezTo>
              <a:cubicBezTo>
                <a:pt x="2489334" y="2206961"/>
                <a:pt x="2505353" y="2164953"/>
                <a:pt x="2488660" y="2192777"/>
              </a:cubicBezTo>
              <a:cubicBezTo>
                <a:pt x="2486462" y="2196440"/>
                <a:pt x="2486805" y="2201273"/>
                <a:pt x="2484607" y="2204936"/>
              </a:cubicBezTo>
              <a:cubicBezTo>
                <a:pt x="2482641" y="2208213"/>
                <a:pt x="2478887" y="2210059"/>
                <a:pt x="2476500" y="2213043"/>
              </a:cubicBezTo>
              <a:cubicBezTo>
                <a:pt x="2463167" y="2229709"/>
                <a:pt x="2475521" y="2222826"/>
                <a:pt x="2456234" y="2229255"/>
              </a:cubicBezTo>
              <a:cubicBezTo>
                <a:pt x="2440402" y="2245089"/>
                <a:pt x="2457014" y="2230893"/>
                <a:pt x="2435968" y="2241415"/>
              </a:cubicBezTo>
              <a:cubicBezTo>
                <a:pt x="2431611" y="2243593"/>
                <a:pt x="2427613" y="2246478"/>
                <a:pt x="2423809" y="2249521"/>
              </a:cubicBezTo>
              <a:cubicBezTo>
                <a:pt x="2420825" y="2251908"/>
                <a:pt x="2419121" y="2255919"/>
                <a:pt x="2415703" y="2257628"/>
              </a:cubicBezTo>
              <a:cubicBezTo>
                <a:pt x="2410721" y="2260119"/>
                <a:pt x="2404846" y="2260151"/>
                <a:pt x="2399490" y="2261681"/>
              </a:cubicBezTo>
              <a:cubicBezTo>
                <a:pt x="2395382" y="2262855"/>
                <a:pt x="2391383" y="2264383"/>
                <a:pt x="2387330" y="2265734"/>
              </a:cubicBezTo>
              <a:cubicBezTo>
                <a:pt x="2374309" y="2278756"/>
                <a:pt x="2384354" y="2271491"/>
                <a:pt x="2363011" y="2277894"/>
              </a:cubicBezTo>
              <a:cubicBezTo>
                <a:pt x="2354827" y="2280349"/>
                <a:pt x="2338692" y="2286000"/>
                <a:pt x="2338692" y="2286000"/>
              </a:cubicBezTo>
              <a:cubicBezTo>
                <a:pt x="2334639" y="2288702"/>
                <a:pt x="2330984" y="2292128"/>
                <a:pt x="2326532" y="2294107"/>
              </a:cubicBezTo>
              <a:cubicBezTo>
                <a:pt x="2318724" y="2297577"/>
                <a:pt x="2310319" y="2299511"/>
                <a:pt x="2302213" y="2302213"/>
              </a:cubicBezTo>
              <a:lnTo>
                <a:pt x="2277894" y="2310319"/>
              </a:lnTo>
              <a:cubicBezTo>
                <a:pt x="2251424" y="2319142"/>
                <a:pt x="2271111" y="2320907"/>
                <a:pt x="2237362" y="2326532"/>
              </a:cubicBezTo>
              <a:cubicBezTo>
                <a:pt x="2229256" y="2327883"/>
                <a:pt x="2221065" y="2328802"/>
                <a:pt x="2213043" y="2330585"/>
              </a:cubicBezTo>
              <a:cubicBezTo>
                <a:pt x="2196836" y="2334186"/>
                <a:pt x="2203415" y="2336487"/>
                <a:pt x="2184671" y="2338692"/>
              </a:cubicBezTo>
              <a:cubicBezTo>
                <a:pt x="2167176" y="2340750"/>
                <a:pt x="2149543" y="2341394"/>
                <a:pt x="2131979" y="2342745"/>
              </a:cubicBezTo>
              <a:cubicBezTo>
                <a:pt x="2118468" y="2340043"/>
                <a:pt x="2104518" y="2338995"/>
                <a:pt x="2091447" y="2334638"/>
              </a:cubicBezTo>
              <a:cubicBezTo>
                <a:pt x="2087394" y="2333287"/>
                <a:pt x="2083215" y="2332268"/>
                <a:pt x="2079288" y="2330585"/>
              </a:cubicBezTo>
              <a:cubicBezTo>
                <a:pt x="2073734" y="2328205"/>
                <a:pt x="2068862" y="2324215"/>
                <a:pt x="2063075" y="2322479"/>
              </a:cubicBezTo>
              <a:cubicBezTo>
                <a:pt x="2055203" y="2320118"/>
                <a:pt x="2046862" y="2319777"/>
                <a:pt x="2038756" y="2318426"/>
              </a:cubicBezTo>
              <a:cubicBezTo>
                <a:pt x="2036054" y="2315724"/>
                <a:pt x="2033926" y="2312285"/>
                <a:pt x="2030649" y="2310319"/>
              </a:cubicBezTo>
              <a:cubicBezTo>
                <a:pt x="2026986" y="2308121"/>
                <a:pt x="2022417" y="2307949"/>
                <a:pt x="2018490" y="2306266"/>
              </a:cubicBezTo>
              <a:cubicBezTo>
                <a:pt x="2012936" y="2303886"/>
                <a:pt x="2007458" y="2301269"/>
                <a:pt x="2002277" y="2298160"/>
              </a:cubicBezTo>
              <a:cubicBezTo>
                <a:pt x="1976713" y="2282822"/>
                <a:pt x="1980835" y="2284824"/>
                <a:pt x="1961745" y="2265734"/>
              </a:cubicBezTo>
              <a:cubicBezTo>
                <a:pt x="1958301" y="2262290"/>
                <a:pt x="1957305" y="2256783"/>
                <a:pt x="1953639" y="2253575"/>
              </a:cubicBezTo>
              <a:cubicBezTo>
                <a:pt x="1946307" y="2247159"/>
                <a:pt x="1929320" y="2237362"/>
                <a:pt x="1929320" y="2237362"/>
              </a:cubicBezTo>
              <a:cubicBezTo>
                <a:pt x="1926650" y="2229353"/>
                <a:pt x="1924302" y="2218757"/>
                <a:pt x="1917160" y="2213043"/>
              </a:cubicBezTo>
              <a:cubicBezTo>
                <a:pt x="1913824" y="2210374"/>
                <a:pt x="1908822" y="2210900"/>
                <a:pt x="1905000" y="2208989"/>
              </a:cubicBezTo>
              <a:cubicBezTo>
                <a:pt x="1900643" y="2206811"/>
                <a:pt x="1896894" y="2203585"/>
                <a:pt x="1892841" y="2200883"/>
              </a:cubicBezTo>
              <a:cubicBezTo>
                <a:pt x="1891490" y="2196830"/>
                <a:pt x="1890986" y="2192387"/>
                <a:pt x="1888788" y="2188724"/>
              </a:cubicBezTo>
              <a:cubicBezTo>
                <a:pt x="1884271" y="2181195"/>
                <a:pt x="1874895" y="2177610"/>
                <a:pt x="1868522" y="2172511"/>
              </a:cubicBezTo>
              <a:cubicBezTo>
                <a:pt x="1865538" y="2170124"/>
                <a:pt x="1863399" y="2166791"/>
                <a:pt x="1860415" y="2164404"/>
              </a:cubicBezTo>
              <a:cubicBezTo>
                <a:pt x="1856611" y="2161361"/>
                <a:pt x="1852060" y="2159341"/>
                <a:pt x="1848256" y="2156298"/>
              </a:cubicBezTo>
              <a:cubicBezTo>
                <a:pt x="1845272" y="2153911"/>
                <a:pt x="1843329" y="2150312"/>
                <a:pt x="1840149" y="2148192"/>
              </a:cubicBezTo>
              <a:cubicBezTo>
                <a:pt x="1835122" y="2144840"/>
                <a:pt x="1828854" y="2143597"/>
                <a:pt x="1823937" y="2140085"/>
              </a:cubicBezTo>
              <a:cubicBezTo>
                <a:pt x="1819273" y="2136753"/>
                <a:pt x="1816546" y="2131106"/>
                <a:pt x="1811777" y="2127926"/>
              </a:cubicBezTo>
              <a:cubicBezTo>
                <a:pt x="1808222" y="2125556"/>
                <a:pt x="1803439" y="2125783"/>
                <a:pt x="1799617" y="2123872"/>
              </a:cubicBezTo>
              <a:cubicBezTo>
                <a:pt x="1795260" y="2121694"/>
                <a:pt x="1791815" y="2117944"/>
                <a:pt x="1787458" y="2115766"/>
              </a:cubicBezTo>
              <a:cubicBezTo>
                <a:pt x="1783636" y="2113855"/>
                <a:pt x="1779225" y="2113396"/>
                <a:pt x="1775298" y="2111713"/>
              </a:cubicBezTo>
              <a:cubicBezTo>
                <a:pt x="1769745" y="2109333"/>
                <a:pt x="1764639" y="2105987"/>
                <a:pt x="1759086" y="2103607"/>
              </a:cubicBezTo>
              <a:cubicBezTo>
                <a:pt x="1755159" y="2101924"/>
                <a:pt x="1750816" y="2101321"/>
                <a:pt x="1746926" y="2099553"/>
              </a:cubicBezTo>
              <a:cubicBezTo>
                <a:pt x="1746833" y="2099511"/>
                <a:pt x="1706440" y="2079310"/>
                <a:pt x="1698288" y="2075234"/>
              </a:cubicBezTo>
              <a:cubicBezTo>
                <a:pt x="1692884" y="2072532"/>
                <a:pt x="1687807" y="2069039"/>
                <a:pt x="1682075" y="2067128"/>
              </a:cubicBezTo>
              <a:lnTo>
                <a:pt x="1657756" y="2059021"/>
              </a:lnTo>
              <a:cubicBezTo>
                <a:pt x="1653135" y="2057480"/>
                <a:pt x="1649953" y="2053093"/>
                <a:pt x="1645596" y="2050915"/>
              </a:cubicBezTo>
              <a:cubicBezTo>
                <a:pt x="1639780" y="2048007"/>
                <a:pt x="1622420" y="2044108"/>
                <a:pt x="1617224" y="2042809"/>
              </a:cubicBezTo>
              <a:cubicBezTo>
                <a:pt x="1611820" y="2040107"/>
                <a:pt x="1606257" y="2037700"/>
                <a:pt x="1601011" y="2034702"/>
              </a:cubicBezTo>
              <a:cubicBezTo>
                <a:pt x="1596781" y="2032285"/>
                <a:pt x="1593329" y="2028515"/>
                <a:pt x="1588851" y="2026596"/>
              </a:cubicBezTo>
              <a:cubicBezTo>
                <a:pt x="1583731" y="2024402"/>
                <a:pt x="1577974" y="2024144"/>
                <a:pt x="1572639" y="2022543"/>
              </a:cubicBezTo>
              <a:cubicBezTo>
                <a:pt x="1560362" y="2018860"/>
                <a:pt x="1548320" y="2014436"/>
                <a:pt x="1536160" y="2010383"/>
              </a:cubicBezTo>
              <a:cubicBezTo>
                <a:pt x="1529624" y="2008205"/>
                <a:pt x="1522649" y="2007681"/>
                <a:pt x="1515894" y="2006330"/>
              </a:cubicBezTo>
              <a:cubicBezTo>
                <a:pt x="1457798" y="2007681"/>
                <a:pt x="1399664" y="2007859"/>
                <a:pt x="1341607" y="2010383"/>
              </a:cubicBezTo>
              <a:cubicBezTo>
                <a:pt x="1337338" y="2010569"/>
                <a:pt x="1333651" y="2013672"/>
                <a:pt x="1329447" y="2014436"/>
              </a:cubicBezTo>
              <a:cubicBezTo>
                <a:pt x="1318730" y="2016384"/>
                <a:pt x="1307830" y="2017138"/>
                <a:pt x="1297022" y="2018489"/>
              </a:cubicBezTo>
              <a:cubicBezTo>
                <a:pt x="1262028" y="2032488"/>
                <a:pt x="1287556" y="2023703"/>
                <a:pt x="1236224" y="2034702"/>
              </a:cubicBezTo>
              <a:cubicBezTo>
                <a:pt x="1191192" y="2044351"/>
                <a:pt x="1256785" y="2031588"/>
                <a:pt x="1195692" y="2046862"/>
              </a:cubicBezTo>
              <a:cubicBezTo>
                <a:pt x="1187719" y="2048855"/>
                <a:pt x="1179395" y="2049132"/>
                <a:pt x="1171373" y="2050915"/>
              </a:cubicBezTo>
              <a:cubicBezTo>
                <a:pt x="1167202" y="2051842"/>
                <a:pt x="1163321" y="2053794"/>
                <a:pt x="1159213" y="2054968"/>
              </a:cubicBezTo>
              <a:cubicBezTo>
                <a:pt x="1153857" y="2056498"/>
                <a:pt x="1148404" y="2057670"/>
                <a:pt x="1143000" y="2059021"/>
              </a:cubicBezTo>
              <a:cubicBezTo>
                <a:pt x="1128552" y="2073471"/>
                <a:pt x="1141585" y="2062146"/>
                <a:pt x="1118681" y="2075234"/>
              </a:cubicBezTo>
              <a:cubicBezTo>
                <a:pt x="1096153" y="2088107"/>
                <a:pt x="1116868" y="2080194"/>
                <a:pt x="1086256" y="2095500"/>
              </a:cubicBezTo>
              <a:cubicBezTo>
                <a:pt x="1068478" y="2104389"/>
                <a:pt x="1064712" y="2103863"/>
                <a:pt x="1045724" y="2107660"/>
              </a:cubicBezTo>
              <a:lnTo>
                <a:pt x="1021405" y="2123872"/>
              </a:lnTo>
              <a:cubicBezTo>
                <a:pt x="1016770" y="2126962"/>
                <a:pt x="1010630" y="2126717"/>
                <a:pt x="1005192" y="2127926"/>
              </a:cubicBezTo>
              <a:cubicBezTo>
                <a:pt x="992016" y="2130854"/>
                <a:pt x="984466" y="2131018"/>
                <a:pt x="972766" y="2136032"/>
              </a:cubicBezTo>
              <a:cubicBezTo>
                <a:pt x="967213" y="2138412"/>
                <a:pt x="962107" y="2141758"/>
                <a:pt x="956554" y="2144138"/>
              </a:cubicBezTo>
              <a:cubicBezTo>
                <a:pt x="932461" y="2154464"/>
                <a:pt x="949541" y="2139352"/>
                <a:pt x="911968" y="2164404"/>
              </a:cubicBezTo>
              <a:cubicBezTo>
                <a:pt x="907915" y="2167106"/>
                <a:pt x="904286" y="2170592"/>
                <a:pt x="899809" y="2172511"/>
              </a:cubicBezTo>
              <a:cubicBezTo>
                <a:pt x="894689" y="2174705"/>
                <a:pt x="888952" y="2175034"/>
                <a:pt x="883596" y="2176564"/>
              </a:cubicBezTo>
              <a:cubicBezTo>
                <a:pt x="879488" y="2177738"/>
                <a:pt x="875490" y="2179266"/>
                <a:pt x="871437" y="2180617"/>
              </a:cubicBezTo>
              <a:cubicBezTo>
                <a:pt x="868735" y="2183319"/>
                <a:pt x="865717" y="2185740"/>
                <a:pt x="863330" y="2188724"/>
              </a:cubicBezTo>
              <a:cubicBezTo>
                <a:pt x="860287" y="2192528"/>
                <a:pt x="859355" y="2198301"/>
                <a:pt x="855224" y="2200883"/>
              </a:cubicBezTo>
              <a:cubicBezTo>
                <a:pt x="847978" y="2205412"/>
                <a:pt x="839011" y="2206287"/>
                <a:pt x="830905" y="2208989"/>
              </a:cubicBezTo>
              <a:cubicBezTo>
                <a:pt x="826852" y="2210340"/>
                <a:pt x="822300" y="2210673"/>
                <a:pt x="818745" y="2213043"/>
              </a:cubicBezTo>
              <a:cubicBezTo>
                <a:pt x="795375" y="2228623"/>
                <a:pt x="817922" y="2215132"/>
                <a:pt x="794426" y="2225202"/>
              </a:cubicBezTo>
              <a:cubicBezTo>
                <a:pt x="788872" y="2227582"/>
                <a:pt x="783735" y="2230855"/>
                <a:pt x="778213" y="2233309"/>
              </a:cubicBezTo>
              <a:cubicBezTo>
                <a:pt x="770508" y="2236733"/>
                <a:pt x="755144" y="2242795"/>
                <a:pt x="745788" y="2245468"/>
              </a:cubicBezTo>
              <a:cubicBezTo>
                <a:pt x="740432" y="2246998"/>
                <a:pt x="734979" y="2248170"/>
                <a:pt x="729575" y="2249521"/>
              </a:cubicBezTo>
              <a:cubicBezTo>
                <a:pt x="725522" y="2252223"/>
                <a:pt x="721893" y="2255709"/>
                <a:pt x="717415" y="2257628"/>
              </a:cubicBezTo>
              <a:cubicBezTo>
                <a:pt x="712295" y="2259822"/>
                <a:pt x="706559" y="2260151"/>
                <a:pt x="701203" y="2261681"/>
              </a:cubicBezTo>
              <a:cubicBezTo>
                <a:pt x="697095" y="2262855"/>
                <a:pt x="693044" y="2264234"/>
                <a:pt x="689043" y="2265734"/>
              </a:cubicBezTo>
              <a:cubicBezTo>
                <a:pt x="675323" y="2270879"/>
                <a:pt x="669506" y="2274212"/>
                <a:pt x="656617" y="2277894"/>
              </a:cubicBezTo>
              <a:cubicBezTo>
                <a:pt x="651261" y="2279424"/>
                <a:pt x="645621" y="2279991"/>
                <a:pt x="640405" y="2281947"/>
              </a:cubicBezTo>
              <a:cubicBezTo>
                <a:pt x="634748" y="2284068"/>
                <a:pt x="629924" y="2288142"/>
                <a:pt x="624192" y="2290053"/>
              </a:cubicBezTo>
              <a:cubicBezTo>
                <a:pt x="617656" y="2292232"/>
                <a:pt x="610609" y="2292436"/>
                <a:pt x="603926" y="2294107"/>
              </a:cubicBezTo>
              <a:cubicBezTo>
                <a:pt x="599781" y="2295143"/>
                <a:pt x="593677" y="2294339"/>
                <a:pt x="591766" y="2298160"/>
              </a:cubicBezTo>
              <a:cubicBezTo>
                <a:pt x="590415" y="2300862"/>
                <a:pt x="597171" y="2300862"/>
                <a:pt x="599873" y="2302213"/>
              </a:cubicBezTo>
              <a:lnTo>
                <a:pt x="664724" y="2265734"/>
              </a:lnTo>
              <a:close/>
            </a:path>
          </a:pathLst>
        </a:custGeom>
        <a:gradFill>
          <a:gsLst>
            <a:gs pos="30000">
              <a:schemeClr val="tx1">
                <a:lumMod val="75000"/>
                <a:lumOff val="25000"/>
              </a:schemeClr>
            </a:gs>
            <a:gs pos="50000">
              <a:schemeClr val="bg1">
                <a:lumMod val="85000"/>
              </a:schemeClr>
            </a:gs>
            <a:gs pos="82000">
              <a:schemeClr val="tx1">
                <a:lumMod val="75000"/>
                <a:lumOff val="25000"/>
              </a:schemeClr>
            </a:gs>
          </a:gsLst>
          <a:lin ang="78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2</xdr:col>
      <xdr:colOff>124239</xdr:colOff>
      <xdr:row>2</xdr:row>
      <xdr:rowOff>62710</xdr:rowOff>
    </xdr:from>
    <xdr:to>
      <xdr:col>6</xdr:col>
      <xdr:colOff>588065</xdr:colOff>
      <xdr:row>17</xdr:row>
      <xdr:rowOff>4731</xdr:rowOff>
    </xdr:to>
    <xdr:pic>
      <xdr:nvPicPr>
        <xdr:cNvPr id="31" name="Picture 30" descr="22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0508" y="385095"/>
          <a:ext cx="2676557" cy="2631001"/>
        </a:xfrm>
        <a:prstGeom prst="rect">
          <a:avLst/>
        </a:prstGeom>
      </xdr:spPr>
    </xdr:pic>
    <xdr:clientData/>
  </xdr:twoCellAnchor>
  <xdr:twoCellAnchor>
    <xdr:from>
      <xdr:col>1</xdr:col>
      <xdr:colOff>74539</xdr:colOff>
      <xdr:row>3</xdr:row>
      <xdr:rowOff>49475</xdr:rowOff>
    </xdr:from>
    <xdr:to>
      <xdr:col>7</xdr:col>
      <xdr:colOff>571496</xdr:colOff>
      <xdr:row>16</xdr:row>
      <xdr:rowOff>265048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155699</xdr:colOff>
      <xdr:row>3</xdr:row>
      <xdr:rowOff>41413</xdr:rowOff>
    </xdr:from>
    <xdr:to>
      <xdr:col>6</xdr:col>
      <xdr:colOff>488674</xdr:colOff>
      <xdr:row>15</xdr:row>
      <xdr:rowOff>107679</xdr:rowOff>
    </xdr:to>
    <xdr:grpSp>
      <xdr:nvGrpSpPr>
        <xdr:cNvPr id="29" name="Group 28"/>
        <xdr:cNvGrpSpPr/>
      </xdr:nvGrpSpPr>
      <xdr:grpSpPr>
        <a:xfrm>
          <a:off x="1374899" y="527188"/>
          <a:ext cx="2552300" cy="2009366"/>
          <a:chOff x="3833177" y="2029239"/>
          <a:chExt cx="2560997" cy="2054092"/>
        </a:xfrm>
      </xdr:grpSpPr>
      <xdr:sp macro="" textlink="$S$4">
        <xdr:nvSpPr>
          <xdr:cNvPr id="17" name="Rectangle 16"/>
          <xdr:cNvSpPr/>
        </xdr:nvSpPr>
        <xdr:spPr>
          <a:xfrm>
            <a:off x="4050195" y="3801722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ED98B16D-09BA-47BD-8853-2581056313DF}" type="TxLink">
              <a:rPr lang="en-US" sz="1000" b="0" i="0" u="none" strike="noStrike">
                <a:solidFill>
                  <a:srgbClr val="000000"/>
                </a:solidFill>
                <a:latin typeface="Calibri"/>
              </a:rPr>
              <a:pPr algn="ctr"/>
              <a:t>0</a:t>
            </a:fld>
            <a:endParaRPr lang="en-GB" sz="900">
              <a:solidFill>
                <a:schemeClr val="tx1"/>
              </a:solidFill>
            </a:endParaRPr>
          </a:p>
        </xdr:txBody>
      </xdr:sp>
      <xdr:sp macro="" textlink="$S$5">
        <xdr:nvSpPr>
          <xdr:cNvPr id="19" name="Rectangle 18"/>
          <xdr:cNvSpPr/>
        </xdr:nvSpPr>
        <xdr:spPr>
          <a:xfrm>
            <a:off x="3904420" y="3424034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BB8EF9EB-7F40-4B44-B6FC-A336E77B90DB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10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6">
        <xdr:nvSpPr>
          <xdr:cNvPr id="20" name="Rectangle 19"/>
          <xdr:cNvSpPr/>
        </xdr:nvSpPr>
        <xdr:spPr>
          <a:xfrm>
            <a:off x="3833177" y="2955208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8EEEC99A-BBE3-4270-B3C0-1DDFBAC0516D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20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7">
        <xdr:nvSpPr>
          <xdr:cNvPr id="21" name="Rectangle 20"/>
          <xdr:cNvSpPr/>
        </xdr:nvSpPr>
        <xdr:spPr>
          <a:xfrm>
            <a:off x="4010426" y="2478126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EAE59DAD-1052-45B5-AE63-9F27D7FC9D5B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30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8">
        <xdr:nvSpPr>
          <xdr:cNvPr id="22" name="Rectangle 21"/>
          <xdr:cNvSpPr/>
        </xdr:nvSpPr>
        <xdr:spPr>
          <a:xfrm>
            <a:off x="4415544" y="2142551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E6453C2E-7DEE-4033-BCCF-2F62C73194E9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40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9">
        <xdr:nvSpPr>
          <xdr:cNvPr id="23" name="Rectangle 22"/>
          <xdr:cNvSpPr/>
        </xdr:nvSpPr>
        <xdr:spPr>
          <a:xfrm>
            <a:off x="4944717" y="2029239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2E929D34-9F3C-4366-BE70-EBFA628C5640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50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10">
        <xdr:nvSpPr>
          <xdr:cNvPr id="24" name="Rectangle 23"/>
          <xdr:cNvSpPr/>
        </xdr:nvSpPr>
        <xdr:spPr>
          <a:xfrm>
            <a:off x="5466521" y="2136912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A3FE41EC-CE88-40B1-9DB4-64F368474859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60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11">
        <xdr:nvSpPr>
          <xdr:cNvPr id="25" name="Rectangle 24"/>
          <xdr:cNvSpPr/>
        </xdr:nvSpPr>
        <xdr:spPr>
          <a:xfrm>
            <a:off x="5822677" y="2468220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6E202A79-E679-4215-B67F-78713A71BCB4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70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12">
        <xdr:nvSpPr>
          <xdr:cNvPr id="26" name="Rectangle 25"/>
          <xdr:cNvSpPr/>
        </xdr:nvSpPr>
        <xdr:spPr>
          <a:xfrm>
            <a:off x="5996609" y="2940330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AA161065-090E-41A9-853D-586E8981A104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80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13">
        <xdr:nvSpPr>
          <xdr:cNvPr id="27" name="Rectangle 26"/>
          <xdr:cNvSpPr/>
        </xdr:nvSpPr>
        <xdr:spPr>
          <a:xfrm>
            <a:off x="5975072" y="3440601"/>
            <a:ext cx="397565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FAF802ED-F0E5-46B8-BEC0-DC1FDD8CA3E3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90</a:t>
            </a:fld>
            <a:endParaRPr lang="en-GB" sz="800">
              <a:solidFill>
                <a:schemeClr val="tx1"/>
              </a:solidFill>
            </a:endParaRPr>
          </a:p>
        </xdr:txBody>
      </xdr:sp>
      <xdr:sp macro="" textlink="$S$14">
        <xdr:nvSpPr>
          <xdr:cNvPr id="28" name="Rectangle 27"/>
          <xdr:cNvSpPr/>
        </xdr:nvSpPr>
        <xdr:spPr>
          <a:xfrm>
            <a:off x="5779605" y="3800060"/>
            <a:ext cx="465482" cy="28160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fld id="{05347ABF-6150-48E3-A65B-96C84E8EA25A}" type="TxLink">
              <a:rPr lang="en-US" sz="900" b="0" i="0" u="none" strike="noStrike">
                <a:solidFill>
                  <a:srgbClr val="000000"/>
                </a:solidFill>
                <a:latin typeface="Calibri"/>
              </a:rPr>
              <a:pPr algn="ctr"/>
              <a:t>100</a:t>
            </a:fld>
            <a:endParaRPr lang="en-GB" sz="8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4</xdr:col>
      <xdr:colOff>64549</xdr:colOff>
      <xdr:row>9</xdr:row>
      <xdr:rowOff>64551</xdr:rowOff>
    </xdr:from>
    <xdr:to>
      <xdr:col>5</xdr:col>
      <xdr:colOff>8281</xdr:colOff>
      <xdr:row>11</xdr:row>
      <xdr:rowOff>64548</xdr:rowOff>
    </xdr:to>
    <xdr:sp macro="" textlink="">
      <xdr:nvSpPr>
        <xdr:cNvPr id="13" name="Oval 12"/>
        <xdr:cNvSpPr/>
      </xdr:nvSpPr>
      <xdr:spPr>
        <a:xfrm>
          <a:off x="2508204" y="1542568"/>
          <a:ext cx="331301" cy="328446"/>
        </a:xfrm>
        <a:prstGeom prst="ellipse">
          <a:avLst/>
        </a:prstGeom>
        <a:gradFill>
          <a:gsLst>
            <a:gs pos="0">
              <a:schemeClr val="tx1">
                <a:lumMod val="85000"/>
                <a:lumOff val="15000"/>
                <a:alpha val="99000"/>
              </a:schemeClr>
            </a:gs>
            <a:gs pos="80000">
              <a:schemeClr val="bg1">
                <a:lumMod val="50000"/>
              </a:schemeClr>
            </a:gs>
            <a:gs pos="100000">
              <a:schemeClr val="bg1">
                <a:lumMod val="50000"/>
              </a:schemeClr>
            </a:gs>
          </a:gsLst>
        </a:gradFill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1</xdr:col>
      <xdr:colOff>443003</xdr:colOff>
      <xdr:row>0</xdr:row>
      <xdr:rowOff>143862</xdr:rowOff>
    </xdr:from>
    <xdr:to>
      <xdr:col>7</xdr:col>
      <xdr:colOff>202123</xdr:colOff>
      <xdr:row>18</xdr:row>
      <xdr:rowOff>126327</xdr:rowOff>
    </xdr:to>
    <xdr:pic>
      <xdr:nvPicPr>
        <xdr:cNvPr id="36" name="Picture 35" descr="Reflections Blinker Gauge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51138" y="143862"/>
          <a:ext cx="3188120" cy="3155023"/>
        </a:xfrm>
        <a:prstGeom prst="rect">
          <a:avLst/>
        </a:prstGeom>
      </xdr:spPr>
    </xdr:pic>
    <xdr:clientData/>
  </xdr:twoCellAnchor>
  <xdr:twoCellAnchor editAs="oneCell">
    <xdr:from>
      <xdr:col>1</xdr:col>
      <xdr:colOff>465311</xdr:colOff>
      <xdr:row>0</xdr:row>
      <xdr:rowOff>150001</xdr:rowOff>
    </xdr:from>
    <xdr:to>
      <xdr:col>7</xdr:col>
      <xdr:colOff>224431</xdr:colOff>
      <xdr:row>18</xdr:row>
      <xdr:rowOff>132466</xdr:rowOff>
    </xdr:to>
    <xdr:pic>
      <xdr:nvPicPr>
        <xdr:cNvPr id="35" name="Picture 34" descr="Circular Blinker Dark Chrome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073446" y="150001"/>
          <a:ext cx="3188120" cy="3155023"/>
        </a:xfrm>
        <a:prstGeom prst="rect">
          <a:avLst/>
        </a:prstGeom>
      </xdr:spPr>
    </xdr:pic>
    <xdr:clientData/>
  </xdr:twoCellAnchor>
  <xdr:twoCellAnchor editAs="oneCell">
    <xdr:from>
      <xdr:col>1</xdr:col>
      <xdr:colOff>465640</xdr:colOff>
      <xdr:row>1</xdr:row>
      <xdr:rowOff>53311</xdr:rowOff>
    </xdr:from>
    <xdr:to>
      <xdr:col>7</xdr:col>
      <xdr:colOff>189743</xdr:colOff>
      <xdr:row>15</xdr:row>
      <xdr:rowOff>125569</xdr:rowOff>
    </xdr:to>
    <xdr:pic>
      <xdr:nvPicPr>
        <xdr:cNvPr id="37" name="Picture 36" descr="Glass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73775" y="214503"/>
          <a:ext cx="3153103" cy="23289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381001</xdr:colOff>
      <xdr:row>6</xdr:row>
      <xdr:rowOff>95250</xdr:rowOff>
    </xdr:from>
    <xdr:to>
      <xdr:col>10</xdr:col>
      <xdr:colOff>301309</xdr:colOff>
      <xdr:row>10</xdr:row>
      <xdr:rowOff>129858</xdr:rowOff>
    </xdr:to>
    <xdr:pic>
      <xdr:nvPicPr>
        <xdr:cNvPr id="2" name="Picture 1" descr="Blinker Solo Fram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1" y="1066800"/>
          <a:ext cx="1330008" cy="1330008"/>
        </a:xfrm>
        <a:prstGeom prst="rect">
          <a:avLst/>
        </a:prstGeom>
      </xdr:spPr>
    </xdr:pic>
    <xdr:clientData/>
  </xdr:twoCellAnchor>
  <xdr:twoCellAnchor editAs="oneCell">
    <xdr:from>
      <xdr:col>8</xdr:col>
      <xdr:colOff>359551</xdr:colOff>
      <xdr:row>6</xdr:row>
      <xdr:rowOff>64275</xdr:rowOff>
    </xdr:from>
    <xdr:to>
      <xdr:col>10</xdr:col>
      <xdr:colOff>279859</xdr:colOff>
      <xdr:row>10</xdr:row>
      <xdr:rowOff>98883</xdr:rowOff>
    </xdr:to>
    <xdr:pic>
      <xdr:nvPicPr>
        <xdr:cNvPr id="3" name="Picture 2" descr="Blinker Solo Glass.png"/>
        <xdr:cNvPicPr>
          <a:picLocks noChangeAspect="1"/>
        </xdr:cNvPicPr>
      </xdr:nvPicPr>
      <xdr:blipFill>
        <a:blip xmlns:r="http://schemas.openxmlformats.org/officeDocument/2006/relationships" r:embed="rId2" cstate="print">
          <a:lum bright="40000"/>
        </a:blip>
        <a:stretch>
          <a:fillRect/>
        </a:stretch>
      </xdr:blipFill>
      <xdr:spPr>
        <a:xfrm>
          <a:off x="5236351" y="1035825"/>
          <a:ext cx="1330008" cy="1330008"/>
        </a:xfrm>
        <a:prstGeom prst="rect">
          <a:avLst/>
        </a:prstGeom>
      </xdr:spPr>
    </xdr:pic>
    <xdr:clientData/>
  </xdr:twoCellAnchor>
  <xdr:twoCellAnchor editAs="oneCell">
    <xdr:from>
      <xdr:col>11</xdr:col>
      <xdr:colOff>597676</xdr:colOff>
      <xdr:row>14</xdr:row>
      <xdr:rowOff>16650</xdr:rowOff>
    </xdr:from>
    <xdr:to>
      <xdr:col>14</xdr:col>
      <xdr:colOff>98884</xdr:colOff>
      <xdr:row>22</xdr:row>
      <xdr:rowOff>51258</xdr:rowOff>
    </xdr:to>
    <xdr:pic>
      <xdr:nvPicPr>
        <xdr:cNvPr id="4" name="Picture 3" descr="Blinker Solo Glass.png"/>
        <xdr:cNvPicPr>
          <a:picLocks noChangeAspect="1"/>
        </xdr:cNvPicPr>
      </xdr:nvPicPr>
      <xdr:blipFill>
        <a:blip xmlns:r="http://schemas.openxmlformats.org/officeDocument/2006/relationships" r:embed="rId2" cstate="print">
          <a:lum bright="40000"/>
        </a:blip>
        <a:stretch>
          <a:fillRect/>
        </a:stretch>
      </xdr:blipFill>
      <xdr:spPr>
        <a:xfrm>
          <a:off x="7493776" y="2931300"/>
          <a:ext cx="1330008" cy="133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"/>
  <sheetViews>
    <sheetView showGridLines="0" zoomScale="90" zoomScaleNormal="90" workbookViewId="0">
      <selection activeCell="J29" sqref="J29"/>
    </sheetView>
  </sheetViews>
  <sheetFormatPr defaultRowHeight="12.75" x14ac:dyDescent="0.2"/>
  <cols>
    <col min="6" max="6" width="9.140625" customWidth="1"/>
    <col min="10" max="10" width="3.5703125" customWidth="1"/>
    <col min="11" max="11" width="11.7109375" bestFit="1" customWidth="1"/>
    <col min="13" max="13" width="2.140625" customWidth="1"/>
    <col min="14" max="14" width="10.42578125" bestFit="1" customWidth="1"/>
    <col min="15" max="16" width="10.28515625" bestFit="1" customWidth="1"/>
    <col min="17" max="18" width="10" bestFit="1" customWidth="1"/>
    <col min="19" max="19" width="10.140625" bestFit="1" customWidth="1"/>
    <col min="31" max="31" width="11.7109375" bestFit="1" customWidth="1"/>
  </cols>
  <sheetData>
    <row r="1" spans="1:21" ht="12.75" customHeight="1" x14ac:dyDescent="0.2">
      <c r="B1" s="10"/>
      <c r="C1" s="10"/>
      <c r="D1" s="30"/>
      <c r="E1" s="30"/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  <c r="Q1" s="31"/>
      <c r="R1" s="31"/>
      <c r="S1" s="31"/>
      <c r="T1" s="31"/>
      <c r="U1" s="10"/>
    </row>
    <row r="2" spans="1:21" ht="13.5" customHeight="1" x14ac:dyDescent="0.2">
      <c r="A2" s="1"/>
      <c r="B2" s="10"/>
      <c r="C2" s="10"/>
      <c r="D2" s="30"/>
      <c r="E2" s="30"/>
      <c r="F2" s="30"/>
      <c r="G2" s="30"/>
      <c r="H2" s="30"/>
      <c r="I2" s="30"/>
      <c r="J2" s="30"/>
      <c r="K2" s="31"/>
      <c r="L2" s="31"/>
      <c r="M2" s="31"/>
      <c r="N2" s="31"/>
      <c r="O2" s="31"/>
      <c r="P2" s="31"/>
      <c r="Q2" s="31"/>
      <c r="R2" s="31"/>
      <c r="S2" s="31"/>
      <c r="T2" s="31"/>
      <c r="U2" s="10"/>
    </row>
    <row r="3" spans="1:21" x14ac:dyDescent="0.2">
      <c r="A3" s="1"/>
      <c r="B3" s="1"/>
      <c r="C3" s="1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/>
    </row>
    <row r="4" spans="1:21" x14ac:dyDescent="0.2">
      <c r="A4" s="1"/>
      <c r="B4" s="1"/>
      <c r="C4" s="1"/>
      <c r="D4" s="30"/>
      <c r="E4" s="30"/>
      <c r="F4" s="30"/>
      <c r="G4" s="30"/>
      <c r="H4" s="30"/>
      <c r="I4" s="30"/>
      <c r="J4" s="30"/>
      <c r="K4" s="24" t="s">
        <v>9</v>
      </c>
      <c r="L4" s="24"/>
      <c r="M4" s="30"/>
      <c r="N4" s="30"/>
      <c r="O4" s="30"/>
      <c r="P4" s="30"/>
      <c r="Q4" s="30"/>
      <c r="R4" s="30"/>
      <c r="S4" s="30"/>
      <c r="T4" s="30"/>
      <c r="U4" s="1"/>
    </row>
    <row r="5" spans="1:21" x14ac:dyDescent="0.2">
      <c r="A5" s="1"/>
      <c r="B5" s="1"/>
      <c r="C5" s="1"/>
      <c r="D5" s="30"/>
      <c r="E5" s="30"/>
      <c r="F5" s="30"/>
      <c r="G5" s="30"/>
      <c r="H5" s="30"/>
      <c r="I5" s="30"/>
      <c r="J5" s="30"/>
      <c r="K5" s="2" t="s">
        <v>8</v>
      </c>
      <c r="L5" s="2">
        <v>35</v>
      </c>
      <c r="M5" s="30"/>
      <c r="N5" s="30"/>
      <c r="O5" s="30"/>
      <c r="P5" s="30"/>
      <c r="Q5" s="30"/>
      <c r="R5" s="30"/>
      <c r="S5" s="30"/>
      <c r="T5" s="30"/>
      <c r="U5" s="1"/>
    </row>
    <row r="6" spans="1:21" x14ac:dyDescent="0.2">
      <c r="A6" s="1"/>
      <c r="B6" s="1"/>
      <c r="C6" s="1"/>
      <c r="D6" s="30"/>
      <c r="E6" s="30"/>
      <c r="F6" s="30"/>
      <c r="G6" s="30"/>
      <c r="H6" s="30"/>
      <c r="I6" s="30"/>
      <c r="J6" s="30"/>
      <c r="K6" s="2" t="s">
        <v>0</v>
      </c>
      <c r="L6" s="2">
        <v>35</v>
      </c>
      <c r="M6" s="30"/>
      <c r="N6" s="30"/>
      <c r="O6" s="30"/>
      <c r="P6" s="30"/>
      <c r="Q6" s="30"/>
      <c r="R6" s="30"/>
      <c r="S6" s="30"/>
      <c r="T6" s="30"/>
      <c r="U6" s="1"/>
    </row>
    <row r="7" spans="1:21" x14ac:dyDescent="0.2">
      <c r="A7" s="1"/>
      <c r="B7" s="1"/>
      <c r="C7" s="1"/>
      <c r="D7" s="30"/>
      <c r="E7" s="30"/>
      <c r="F7" s="30"/>
      <c r="G7" s="30"/>
      <c r="H7" s="30"/>
      <c r="I7" s="30"/>
      <c r="J7" s="30"/>
      <c r="K7" s="2" t="s">
        <v>1</v>
      </c>
      <c r="L7" s="2">
        <v>30</v>
      </c>
      <c r="M7" s="30"/>
      <c r="N7" s="32" t="s">
        <v>14</v>
      </c>
      <c r="O7" s="32"/>
      <c r="P7" s="32"/>
      <c r="Q7" s="28"/>
      <c r="R7" s="28"/>
      <c r="S7" s="28"/>
      <c r="T7" s="30"/>
      <c r="U7" s="1"/>
    </row>
    <row r="8" spans="1:21" x14ac:dyDescent="0.2">
      <c r="A8" s="1"/>
      <c r="B8" s="1"/>
      <c r="C8" s="1"/>
      <c r="D8" s="30"/>
      <c r="E8" s="30"/>
      <c r="F8" s="30"/>
      <c r="G8" s="30"/>
      <c r="H8" s="30"/>
      <c r="I8" s="30"/>
      <c r="J8" s="30"/>
      <c r="K8" s="2" t="s">
        <v>36</v>
      </c>
      <c r="L8" s="2">
        <v>30</v>
      </c>
      <c r="M8" s="30"/>
      <c r="N8" s="24" t="s">
        <v>39</v>
      </c>
      <c r="O8" s="24" t="s">
        <v>3</v>
      </c>
      <c r="P8" s="24" t="s">
        <v>34</v>
      </c>
      <c r="Q8" s="28"/>
      <c r="R8" s="28"/>
      <c r="S8" s="28"/>
      <c r="T8" s="30"/>
      <c r="U8" s="1"/>
    </row>
    <row r="9" spans="1:21" x14ac:dyDescent="0.2">
      <c r="A9" s="1"/>
      <c r="B9" s="1"/>
      <c r="C9" s="1"/>
      <c r="D9" s="30"/>
      <c r="E9" s="30"/>
      <c r="F9" s="30"/>
      <c r="G9" s="30"/>
      <c r="H9" s="30"/>
      <c r="I9" s="30"/>
      <c r="J9" s="30"/>
      <c r="K9" s="25" t="s">
        <v>10</v>
      </c>
      <c r="L9" s="25">
        <f>SUM(L5:L8)</f>
        <v>130</v>
      </c>
      <c r="M9" s="30"/>
      <c r="N9" s="3" t="s">
        <v>25</v>
      </c>
      <c r="O9" s="9">
        <v>0</v>
      </c>
      <c r="P9" s="3">
        <v>0</v>
      </c>
      <c r="Q9" s="28"/>
      <c r="R9" s="28"/>
      <c r="S9" s="28"/>
      <c r="T9" s="30"/>
      <c r="U9" s="1"/>
    </row>
    <row r="10" spans="1:21" x14ac:dyDescent="0.2">
      <c r="A10" s="1"/>
      <c r="B10" s="1"/>
      <c r="C10" s="1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" t="s">
        <v>15</v>
      </c>
      <c r="O10" s="9">
        <f t="shared" ref="O10:O18" si="0">$O$19*$P10</f>
        <v>10</v>
      </c>
      <c r="P10" s="3">
        <v>0.1</v>
      </c>
      <c r="Q10" s="28"/>
      <c r="R10" s="28"/>
      <c r="S10" s="28"/>
      <c r="T10" s="30"/>
      <c r="U10" s="1"/>
    </row>
    <row r="11" spans="1:21" x14ac:dyDescent="0.2">
      <c r="A11" s="1"/>
      <c r="B11" s="1"/>
      <c r="C11" s="1"/>
      <c r="D11" s="30"/>
      <c r="E11" s="30"/>
      <c r="F11" s="30"/>
      <c r="G11" s="30"/>
      <c r="H11" s="30"/>
      <c r="I11" s="30"/>
      <c r="J11" s="30"/>
      <c r="K11" s="24" t="s">
        <v>12</v>
      </c>
      <c r="L11" s="24"/>
      <c r="M11" s="30"/>
      <c r="N11" s="3" t="s">
        <v>16</v>
      </c>
      <c r="O11" s="9">
        <f t="shared" si="0"/>
        <v>20</v>
      </c>
      <c r="P11" s="3">
        <v>0.2</v>
      </c>
      <c r="Q11" s="28"/>
      <c r="R11" s="28"/>
      <c r="S11" s="28"/>
      <c r="T11" s="30"/>
      <c r="U11" s="1"/>
    </row>
    <row r="12" spans="1:21" x14ac:dyDescent="0.2">
      <c r="A12" s="1"/>
      <c r="B12" s="1"/>
      <c r="C12" s="1"/>
      <c r="D12" s="30"/>
      <c r="E12" s="30"/>
      <c r="F12" s="30"/>
      <c r="G12" s="30"/>
      <c r="H12" s="30"/>
      <c r="I12" s="30"/>
      <c r="J12" s="30"/>
      <c r="K12" s="11" t="s">
        <v>6</v>
      </c>
      <c r="L12" s="11">
        <v>100</v>
      </c>
      <c r="M12" s="30"/>
      <c r="N12" s="3" t="s">
        <v>17</v>
      </c>
      <c r="O12" s="9">
        <f t="shared" si="0"/>
        <v>30</v>
      </c>
      <c r="P12" s="3">
        <v>0.3</v>
      </c>
      <c r="Q12" s="28"/>
      <c r="R12" s="28"/>
      <c r="S12" s="28"/>
      <c r="T12" s="30"/>
      <c r="U12" s="1"/>
    </row>
    <row r="13" spans="1:21" x14ac:dyDescent="0.2">
      <c r="A13" s="1"/>
      <c r="B13" s="1"/>
      <c r="C13" s="1"/>
      <c r="D13" s="30"/>
      <c r="E13" s="30"/>
      <c r="F13" s="30"/>
      <c r="G13" s="30"/>
      <c r="H13" s="30"/>
      <c r="I13" s="30"/>
      <c r="J13" s="30"/>
      <c r="K13" s="11" t="s">
        <v>37</v>
      </c>
      <c r="L13" s="11">
        <v>45</v>
      </c>
      <c r="M13" s="30"/>
      <c r="N13" s="3" t="s">
        <v>18</v>
      </c>
      <c r="O13" s="9">
        <f t="shared" si="0"/>
        <v>40</v>
      </c>
      <c r="P13" s="3">
        <v>0.4</v>
      </c>
      <c r="Q13" s="28"/>
      <c r="R13" s="28"/>
      <c r="S13" s="28"/>
      <c r="T13" s="30"/>
      <c r="U13" s="1"/>
    </row>
    <row r="14" spans="1:21" x14ac:dyDescent="0.2">
      <c r="A14" s="1"/>
      <c r="B14" s="1"/>
      <c r="C14" s="1"/>
      <c r="D14" s="30"/>
      <c r="E14" s="30"/>
      <c r="F14" s="30"/>
      <c r="G14" s="30"/>
      <c r="H14" s="30"/>
      <c r="I14" s="30"/>
      <c r="J14" s="30"/>
      <c r="K14" s="11" t="s">
        <v>30</v>
      </c>
      <c r="L14" s="12">
        <f>L13/L12</f>
        <v>0.45</v>
      </c>
      <c r="M14" s="28"/>
      <c r="N14" s="3" t="s">
        <v>19</v>
      </c>
      <c r="O14" s="9">
        <f t="shared" si="0"/>
        <v>50</v>
      </c>
      <c r="P14" s="3">
        <v>0.5</v>
      </c>
      <c r="Q14" s="28"/>
      <c r="R14" s="28"/>
      <c r="S14" s="28"/>
      <c r="T14" s="30"/>
      <c r="U14" s="1"/>
    </row>
    <row r="15" spans="1:21" x14ac:dyDescent="0.2">
      <c r="A15" s="1"/>
      <c r="B15" s="1"/>
      <c r="C15" s="1"/>
      <c r="D15" s="30"/>
      <c r="E15" s="30"/>
      <c r="F15" s="30"/>
      <c r="G15" s="30"/>
      <c r="H15" s="30"/>
      <c r="I15" s="30"/>
      <c r="J15" s="30"/>
      <c r="K15" s="11" t="s">
        <v>13</v>
      </c>
      <c r="L15" s="13">
        <f>L14*100-0.5</f>
        <v>44.5</v>
      </c>
      <c r="M15" s="28"/>
      <c r="N15" s="3" t="s">
        <v>20</v>
      </c>
      <c r="O15" s="9">
        <f t="shared" si="0"/>
        <v>60</v>
      </c>
      <c r="P15" s="3">
        <v>0.6</v>
      </c>
      <c r="Q15" s="28"/>
      <c r="R15" s="28"/>
      <c r="S15" s="28"/>
      <c r="T15" s="30"/>
      <c r="U15" s="1"/>
    </row>
    <row r="16" spans="1:21" x14ac:dyDescent="0.2">
      <c r="A16" s="1"/>
      <c r="B16" s="1"/>
      <c r="C16" s="1"/>
      <c r="D16" s="30"/>
      <c r="E16" s="30"/>
      <c r="F16" s="30"/>
      <c r="G16" s="30"/>
      <c r="H16" s="30"/>
      <c r="I16" s="30"/>
      <c r="J16" s="30"/>
      <c r="K16" s="28"/>
      <c r="L16" s="28"/>
      <c r="M16" s="28"/>
      <c r="N16" s="3" t="s">
        <v>21</v>
      </c>
      <c r="O16" s="9">
        <f t="shared" si="0"/>
        <v>70</v>
      </c>
      <c r="P16" s="3">
        <v>0.7</v>
      </c>
      <c r="Q16" s="28"/>
      <c r="R16" s="28"/>
      <c r="S16" s="28"/>
      <c r="T16" s="30"/>
      <c r="U16" s="1"/>
    </row>
    <row r="17" spans="1:21" x14ac:dyDescent="0.2">
      <c r="A17" s="1"/>
      <c r="B17" s="1"/>
      <c r="C17" s="1"/>
      <c r="D17" s="30"/>
      <c r="E17" s="30"/>
      <c r="F17" s="30"/>
      <c r="G17" s="30"/>
      <c r="H17" s="30"/>
      <c r="I17" s="30"/>
      <c r="J17" s="30"/>
      <c r="K17" s="32" t="s">
        <v>11</v>
      </c>
      <c r="L17" s="32"/>
      <c r="M17" s="30"/>
      <c r="N17" s="3" t="s">
        <v>22</v>
      </c>
      <c r="O17" s="9">
        <f t="shared" si="0"/>
        <v>80</v>
      </c>
      <c r="P17" s="3">
        <v>0.8</v>
      </c>
      <c r="Q17" s="28"/>
      <c r="R17" s="28"/>
      <c r="S17" s="28"/>
      <c r="T17" s="30"/>
      <c r="U17" s="1"/>
    </row>
    <row r="18" spans="1:21" x14ac:dyDescent="0.2">
      <c r="A18" s="1"/>
      <c r="B18" s="1"/>
      <c r="C18" s="1"/>
      <c r="D18" s="30"/>
      <c r="E18" s="30"/>
      <c r="F18" s="30"/>
      <c r="G18" s="30"/>
      <c r="H18" s="30"/>
      <c r="I18" s="30"/>
      <c r="J18" s="30"/>
      <c r="K18" s="2" t="s">
        <v>3</v>
      </c>
      <c r="L18" s="8">
        <f>L15</f>
        <v>44.5</v>
      </c>
      <c r="M18" s="30"/>
      <c r="N18" s="3" t="s">
        <v>23</v>
      </c>
      <c r="O18" s="9">
        <f t="shared" si="0"/>
        <v>90</v>
      </c>
      <c r="P18" s="3">
        <v>0.9</v>
      </c>
      <c r="Q18" s="28"/>
      <c r="R18" s="28"/>
      <c r="S18" s="28"/>
      <c r="T18" s="30"/>
      <c r="U18" s="1"/>
    </row>
    <row r="19" spans="1:21" x14ac:dyDescent="0.2">
      <c r="A19" s="1"/>
      <c r="B19" s="1"/>
      <c r="C19" s="1"/>
      <c r="D19" s="30"/>
      <c r="E19" s="30"/>
      <c r="F19" s="30"/>
      <c r="G19" s="30"/>
      <c r="H19" s="30"/>
      <c r="I19" s="30"/>
      <c r="J19" s="30"/>
      <c r="K19" s="2" t="s">
        <v>4</v>
      </c>
      <c r="L19" s="2">
        <v>1</v>
      </c>
      <c r="M19" s="30"/>
      <c r="N19" s="3" t="s">
        <v>24</v>
      </c>
      <c r="O19" s="9">
        <f>L12</f>
        <v>100</v>
      </c>
      <c r="P19" s="3">
        <v>1</v>
      </c>
      <c r="Q19" s="28"/>
      <c r="R19" s="28"/>
      <c r="S19" s="28"/>
      <c r="T19" s="30"/>
      <c r="U19" s="1"/>
    </row>
    <row r="20" spans="1:21" x14ac:dyDescent="0.2">
      <c r="A20" s="1"/>
      <c r="B20" s="1"/>
      <c r="C20" s="1"/>
      <c r="D20" s="30"/>
      <c r="E20" s="30"/>
      <c r="F20" s="30"/>
      <c r="G20" s="30"/>
      <c r="H20" s="30"/>
      <c r="I20" s="30"/>
      <c r="J20" s="30"/>
      <c r="K20" s="2" t="s">
        <v>35</v>
      </c>
      <c r="L20" s="8">
        <f>130-L18-L19</f>
        <v>84.5</v>
      </c>
      <c r="M20" s="30"/>
      <c r="N20" s="30"/>
      <c r="O20" s="30"/>
      <c r="P20" s="30"/>
      <c r="Q20" s="30"/>
      <c r="R20" s="30"/>
      <c r="S20" s="30"/>
      <c r="T20" s="30"/>
      <c r="U20" s="1"/>
    </row>
    <row r="21" spans="1:21" x14ac:dyDescent="0.2">
      <c r="A21" s="1"/>
      <c r="B21" s="1"/>
      <c r="C21" s="1"/>
      <c r="D21" s="30"/>
      <c r="E21" s="30"/>
      <c r="F21" s="30"/>
      <c r="G21" s="30"/>
      <c r="H21" s="30"/>
      <c r="I21" s="30"/>
      <c r="J21" s="30"/>
      <c r="K21" s="25" t="s">
        <v>10</v>
      </c>
      <c r="L21" s="25">
        <f>SUM(L18:L20)</f>
        <v>130</v>
      </c>
      <c r="M21" s="30"/>
      <c r="N21" s="30"/>
      <c r="O21" s="30"/>
      <c r="P21" s="30"/>
      <c r="Q21" s="30"/>
      <c r="R21" s="30"/>
      <c r="S21" s="30"/>
      <c r="T21" s="30"/>
      <c r="U21" s="1"/>
    </row>
    <row r="22" spans="1:21" x14ac:dyDescent="0.2">
      <c r="A22" s="1"/>
      <c r="B22" s="1"/>
      <c r="C22" s="1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1"/>
    </row>
    <row r="23" spans="1:21" x14ac:dyDescent="0.2">
      <c r="A23" s="1"/>
      <c r="B23" s="1"/>
      <c r="C23" s="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1"/>
    </row>
    <row r="24" spans="1:21" x14ac:dyDescent="0.2">
      <c r="A24" s="1"/>
      <c r="B24" s="1"/>
      <c r="C24" s="1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1"/>
    </row>
    <row r="25" spans="1:21" x14ac:dyDescent="0.2">
      <c r="A25" s="1"/>
      <c r="B25" s="1"/>
      <c r="C25" s="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1"/>
    </row>
    <row r="26" spans="1:2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2:27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R65" s="1"/>
      <c r="S65" s="1"/>
      <c r="T65" s="1"/>
      <c r="U65" s="1"/>
    </row>
    <row r="66" spans="2:27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R66" s="1"/>
      <c r="S66" s="1"/>
      <c r="T66" s="1"/>
      <c r="U66" s="1"/>
    </row>
    <row r="67" spans="2:27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R67" s="1"/>
      <c r="S67" s="1"/>
      <c r="T67" s="1"/>
      <c r="U67" s="1"/>
    </row>
    <row r="68" spans="2:27" x14ac:dyDescent="0.2">
      <c r="B68" s="6"/>
      <c r="C68" s="6"/>
      <c r="D68" s="6"/>
      <c r="E68" s="6"/>
      <c r="F68" s="6"/>
      <c r="G68" s="6"/>
      <c r="H68" s="6"/>
      <c r="I68" s="6"/>
      <c r="K68" s="6"/>
      <c r="L68" s="6"/>
      <c r="M68" s="6"/>
      <c r="N68" s="6"/>
      <c r="O68" s="6"/>
      <c r="P68" s="6"/>
      <c r="Q68" s="6"/>
      <c r="R68" s="6"/>
      <c r="T68" s="6"/>
      <c r="U68" s="6"/>
      <c r="V68" s="6"/>
      <c r="W68" s="6"/>
      <c r="X68" s="6"/>
      <c r="Y68" s="6"/>
      <c r="Z68" s="6"/>
      <c r="AA68" s="6"/>
    </row>
    <row r="69" spans="2:27" x14ac:dyDescent="0.2">
      <c r="B69" s="6"/>
      <c r="C69" s="6"/>
      <c r="D69" s="6"/>
      <c r="E69" s="6"/>
      <c r="F69" s="6"/>
      <c r="G69" s="6"/>
      <c r="H69" s="6"/>
      <c r="I69" s="6"/>
      <c r="K69" s="6"/>
      <c r="L69" s="6"/>
      <c r="M69" s="6"/>
      <c r="N69" s="6"/>
      <c r="O69" s="6"/>
      <c r="P69" s="6"/>
      <c r="Q69" s="6"/>
      <c r="R69" s="6"/>
      <c r="T69" s="6"/>
      <c r="U69" s="6"/>
      <c r="V69" s="6"/>
      <c r="W69" s="6"/>
      <c r="X69" s="6"/>
      <c r="Y69" s="6"/>
      <c r="Z69" s="6"/>
      <c r="AA69" s="6"/>
    </row>
    <row r="70" spans="2:27" x14ac:dyDescent="0.2">
      <c r="B70" s="6"/>
      <c r="C70" s="6"/>
      <c r="D70" s="6"/>
      <c r="E70" s="6"/>
      <c r="F70" s="6"/>
      <c r="G70" s="6"/>
      <c r="H70" s="6"/>
      <c r="I70" s="6"/>
      <c r="K70" s="6"/>
      <c r="L70" s="6"/>
      <c r="M70" s="6"/>
      <c r="N70" s="6"/>
      <c r="O70" s="6"/>
      <c r="P70" s="6"/>
      <c r="Q70" s="6"/>
      <c r="R70" s="6"/>
      <c r="T70" s="6"/>
      <c r="U70" s="6"/>
      <c r="V70" s="6"/>
      <c r="W70" s="6"/>
      <c r="X70" s="6"/>
      <c r="Y70" s="6"/>
      <c r="Z70" s="6"/>
      <c r="AA70" s="6"/>
    </row>
    <row r="71" spans="2:27" x14ac:dyDescent="0.2">
      <c r="B71" s="6"/>
      <c r="C71" s="6"/>
      <c r="D71" s="6"/>
      <c r="E71" s="6"/>
      <c r="F71" s="6"/>
      <c r="G71" s="6"/>
      <c r="H71" s="6"/>
      <c r="I71" s="6"/>
      <c r="K71" s="6"/>
      <c r="L71" s="6"/>
      <c r="M71" s="6"/>
      <c r="N71" s="6"/>
      <c r="O71" s="6"/>
      <c r="P71" s="6"/>
      <c r="Q71" s="6"/>
      <c r="R71" s="6"/>
      <c r="T71" s="6"/>
      <c r="U71" s="6"/>
      <c r="V71" s="6"/>
      <c r="W71" s="6"/>
      <c r="X71" s="6"/>
      <c r="Y71" s="6"/>
      <c r="Z71" s="6"/>
      <c r="AA71" s="6"/>
    </row>
    <row r="72" spans="2:27" x14ac:dyDescent="0.2">
      <c r="B72" s="6"/>
      <c r="C72" s="6"/>
      <c r="D72" s="6"/>
      <c r="E72" s="6"/>
      <c r="F72" s="6"/>
      <c r="G72" s="6"/>
      <c r="H72" s="6"/>
      <c r="I72" s="6"/>
      <c r="K72" s="6"/>
      <c r="L72" s="6"/>
      <c r="M72" s="6"/>
      <c r="N72" s="6"/>
      <c r="O72" s="6"/>
      <c r="P72" s="6"/>
      <c r="Q72" s="6"/>
      <c r="R72" s="6"/>
      <c r="T72" s="6"/>
      <c r="U72" s="6"/>
      <c r="V72" s="6"/>
      <c r="W72" s="6"/>
      <c r="X72" s="6"/>
      <c r="Y72" s="6"/>
      <c r="Z72" s="6"/>
      <c r="AA72" s="6"/>
    </row>
    <row r="73" spans="2:27" x14ac:dyDescent="0.2">
      <c r="B73" s="6"/>
      <c r="C73" s="6"/>
      <c r="D73" s="6"/>
      <c r="E73" s="6"/>
      <c r="F73" s="6"/>
      <c r="G73" s="6"/>
      <c r="H73" s="6"/>
      <c r="I73" s="6"/>
      <c r="K73" s="6"/>
      <c r="L73" s="6"/>
      <c r="M73" s="6"/>
      <c r="N73" s="6"/>
      <c r="O73" s="6"/>
      <c r="P73" s="6"/>
      <c r="Q73" s="6"/>
      <c r="R73" s="6"/>
      <c r="T73" s="6"/>
      <c r="U73" s="6"/>
      <c r="V73" s="6"/>
      <c r="W73" s="6"/>
      <c r="X73" s="6"/>
      <c r="Y73" s="6"/>
      <c r="Z73" s="6"/>
      <c r="AA73" s="6"/>
    </row>
    <row r="74" spans="2:27" x14ac:dyDescent="0.2">
      <c r="B74" s="6"/>
      <c r="C74" s="6"/>
      <c r="D74" s="6"/>
      <c r="E74" s="6"/>
      <c r="F74" s="6"/>
      <c r="G74" s="6"/>
      <c r="H74" s="6"/>
      <c r="I74" s="6"/>
      <c r="K74" s="6"/>
      <c r="L74" s="6"/>
      <c r="M74" s="6"/>
      <c r="N74" s="6"/>
      <c r="O74" s="6"/>
      <c r="P74" s="6"/>
      <c r="Q74" s="6"/>
      <c r="R74" s="6"/>
      <c r="T74" s="6"/>
      <c r="U74" s="6"/>
      <c r="V74" s="6"/>
      <c r="W74" s="6"/>
      <c r="X74" s="6"/>
      <c r="Y74" s="6"/>
      <c r="Z74" s="6"/>
      <c r="AA74" s="6"/>
    </row>
    <row r="75" spans="2:27" x14ac:dyDescent="0.2">
      <c r="B75" s="6"/>
      <c r="C75" s="6"/>
      <c r="D75" s="6"/>
      <c r="E75" s="6"/>
      <c r="F75" s="6"/>
      <c r="G75" s="6"/>
      <c r="H75" s="6"/>
      <c r="I75" s="6"/>
      <c r="K75" s="6"/>
      <c r="L75" s="6"/>
      <c r="M75" s="6"/>
      <c r="N75" s="6"/>
      <c r="O75" s="6"/>
      <c r="P75" s="6"/>
      <c r="Q75" s="6"/>
      <c r="R75" s="6"/>
      <c r="T75" s="6"/>
      <c r="U75" s="6"/>
      <c r="V75" s="6"/>
      <c r="W75" s="6"/>
      <c r="X75" s="6"/>
      <c r="Y75" s="6"/>
      <c r="Z75" s="6"/>
      <c r="AA75" s="6"/>
    </row>
    <row r="76" spans="2:27" x14ac:dyDescent="0.2">
      <c r="B76" s="6"/>
      <c r="C76" s="6"/>
      <c r="D76" s="6"/>
      <c r="E76" s="6"/>
      <c r="F76" s="6"/>
      <c r="G76" s="6"/>
      <c r="H76" s="6"/>
      <c r="I76" s="6"/>
      <c r="K76" s="6"/>
      <c r="L76" s="6"/>
      <c r="M76" s="6"/>
      <c r="N76" s="6"/>
      <c r="O76" s="6"/>
      <c r="P76" s="6"/>
      <c r="Q76" s="6"/>
      <c r="R76" s="6"/>
      <c r="T76" s="6"/>
      <c r="U76" s="6"/>
      <c r="V76" s="6"/>
      <c r="W76" s="6"/>
      <c r="X76" s="6"/>
      <c r="Y76" s="6"/>
      <c r="Z76" s="6"/>
      <c r="AA76" s="6"/>
    </row>
    <row r="77" spans="2:27" x14ac:dyDescent="0.2">
      <c r="B77" s="6"/>
      <c r="C77" s="6"/>
      <c r="D77" s="6"/>
      <c r="E77" s="6"/>
      <c r="F77" s="6"/>
      <c r="G77" s="6"/>
      <c r="H77" s="6"/>
      <c r="I77" s="6"/>
      <c r="K77" s="6"/>
      <c r="L77" s="6"/>
      <c r="M77" s="6"/>
      <c r="N77" s="6"/>
      <c r="O77" s="6"/>
      <c r="P77" s="6"/>
      <c r="Q77" s="6"/>
      <c r="R77" s="6"/>
      <c r="T77" s="6"/>
      <c r="U77" s="6"/>
      <c r="V77" s="6"/>
      <c r="W77" s="6"/>
      <c r="X77" s="6"/>
      <c r="Y77" s="6"/>
      <c r="Z77" s="6"/>
      <c r="AA77" s="6"/>
    </row>
    <row r="78" spans="2:27" x14ac:dyDescent="0.2">
      <c r="B78" s="6"/>
      <c r="C78" s="6"/>
      <c r="D78" s="6"/>
      <c r="E78" s="6"/>
      <c r="F78" s="6"/>
      <c r="G78" s="6"/>
      <c r="H78" s="6"/>
      <c r="I78" s="6"/>
      <c r="K78" s="6"/>
      <c r="L78" s="6"/>
      <c r="M78" s="6"/>
      <c r="N78" s="6"/>
      <c r="O78" s="6"/>
      <c r="P78" s="6"/>
      <c r="Q78" s="6"/>
      <c r="R78" s="6"/>
      <c r="T78" s="6"/>
      <c r="U78" s="6"/>
      <c r="V78" s="6"/>
      <c r="W78" s="6"/>
      <c r="X78" s="6"/>
      <c r="Y78" s="6"/>
      <c r="Z78" s="6"/>
      <c r="AA78" s="6"/>
    </row>
    <row r="79" spans="2:27" x14ac:dyDescent="0.2">
      <c r="B79" s="6"/>
      <c r="C79" s="6"/>
      <c r="D79" s="6"/>
      <c r="E79" s="6"/>
      <c r="F79" s="6"/>
      <c r="G79" s="6"/>
      <c r="H79" s="6"/>
      <c r="I79" s="6"/>
      <c r="K79" s="6"/>
      <c r="L79" s="6"/>
      <c r="M79" s="6"/>
      <c r="N79" s="6"/>
      <c r="O79" s="6"/>
      <c r="P79" s="6"/>
      <c r="Q79" s="6"/>
      <c r="R79" s="6"/>
      <c r="T79" s="6"/>
      <c r="U79" s="6"/>
      <c r="V79" s="6"/>
      <c r="W79" s="6"/>
      <c r="X79" s="6"/>
      <c r="Y79" s="6"/>
      <c r="Z79" s="6"/>
      <c r="AA79" s="6"/>
    </row>
    <row r="80" spans="2:27" x14ac:dyDescent="0.2">
      <c r="B80" s="6"/>
      <c r="C80" s="6"/>
      <c r="D80" s="6"/>
      <c r="E80" s="6"/>
      <c r="F80" s="6"/>
      <c r="G80" s="6"/>
      <c r="H80" s="6"/>
      <c r="I80" s="6"/>
      <c r="K80" s="6"/>
      <c r="L80" s="6"/>
      <c r="M80" s="6"/>
      <c r="N80" s="6"/>
      <c r="O80" s="6"/>
      <c r="P80" s="6"/>
      <c r="Q80" s="6"/>
      <c r="R80" s="6"/>
      <c r="T80" s="6"/>
      <c r="U80" s="6"/>
      <c r="V80" s="6"/>
      <c r="W80" s="6"/>
      <c r="X80" s="6"/>
      <c r="Y80" s="6"/>
      <c r="Z80" s="6"/>
      <c r="AA80" s="6"/>
    </row>
    <row r="81" spans="2:27" x14ac:dyDescent="0.2">
      <c r="B81" s="6"/>
      <c r="C81" s="6"/>
      <c r="D81" s="6"/>
      <c r="E81" s="6"/>
      <c r="F81" s="6"/>
      <c r="G81" s="6"/>
      <c r="H81" s="6"/>
      <c r="I81" s="6"/>
      <c r="K81" s="6"/>
      <c r="L81" s="6"/>
      <c r="M81" s="6"/>
      <c r="N81" s="6"/>
      <c r="O81" s="6"/>
      <c r="P81" s="6"/>
      <c r="Q81" s="6"/>
      <c r="R81" s="6"/>
      <c r="T81" s="6"/>
      <c r="U81" s="6"/>
      <c r="V81" s="6"/>
      <c r="W81" s="6"/>
      <c r="X81" s="6"/>
      <c r="Y81" s="6"/>
      <c r="Z81" s="6"/>
      <c r="AA81" s="6"/>
    </row>
    <row r="82" spans="2:27" x14ac:dyDescent="0.2">
      <c r="B82" s="6"/>
      <c r="C82" s="6"/>
      <c r="D82" s="6"/>
      <c r="E82" s="6"/>
      <c r="F82" s="6"/>
      <c r="G82" s="6"/>
      <c r="H82" s="6"/>
      <c r="I82" s="6"/>
      <c r="K82" s="6"/>
      <c r="L82" s="6"/>
      <c r="M82" s="6"/>
      <c r="N82" s="6"/>
      <c r="O82" s="6"/>
      <c r="P82" s="6"/>
      <c r="Q82" s="6"/>
      <c r="R82" s="6"/>
      <c r="T82" s="6"/>
      <c r="U82" s="6"/>
      <c r="V82" s="6"/>
      <c r="W82" s="6"/>
      <c r="X82" s="6"/>
      <c r="Y82" s="6"/>
      <c r="Z82" s="6"/>
      <c r="AA82" s="6"/>
    </row>
    <row r="83" spans="2:27" x14ac:dyDescent="0.2">
      <c r="B83" s="6"/>
      <c r="C83" s="6"/>
      <c r="D83" s="6"/>
      <c r="E83" s="6"/>
      <c r="F83" s="6"/>
      <c r="G83" s="6"/>
      <c r="H83" s="6"/>
      <c r="I83" s="6"/>
      <c r="K83" s="6"/>
      <c r="L83" s="6"/>
      <c r="M83" s="6"/>
      <c r="N83" s="6"/>
      <c r="O83" s="6"/>
      <c r="P83" s="6"/>
      <c r="Q83" s="6"/>
      <c r="R83" s="6"/>
      <c r="T83" s="6"/>
      <c r="U83" s="6"/>
      <c r="V83" s="6"/>
      <c r="W83" s="6"/>
      <c r="X83" s="6"/>
      <c r="Y83" s="6"/>
      <c r="Z83" s="6"/>
      <c r="AA83" s="6"/>
    </row>
    <row r="84" spans="2:27" x14ac:dyDescent="0.2">
      <c r="B84" s="6"/>
      <c r="C84" s="6"/>
      <c r="D84" s="6"/>
      <c r="E84" s="6"/>
      <c r="F84" s="6"/>
      <c r="G84" s="6"/>
      <c r="H84" s="6"/>
      <c r="I84" s="6"/>
      <c r="K84" s="6"/>
      <c r="L84" s="6"/>
      <c r="M84" s="6"/>
      <c r="N84" s="6"/>
      <c r="O84" s="6"/>
      <c r="P84" s="6"/>
      <c r="Q84" s="6"/>
      <c r="R84" s="6"/>
      <c r="T84" s="6"/>
      <c r="U84" s="6"/>
      <c r="V84" s="6"/>
      <c r="W84" s="6"/>
      <c r="X84" s="6"/>
      <c r="Y84" s="6"/>
      <c r="Z84" s="6"/>
      <c r="AA84" s="6"/>
    </row>
    <row r="85" spans="2:27" x14ac:dyDescent="0.2">
      <c r="B85" s="6"/>
      <c r="C85" s="6"/>
      <c r="D85" s="6"/>
      <c r="E85" s="6"/>
      <c r="F85" s="6"/>
      <c r="G85" s="6"/>
      <c r="H85" s="6"/>
      <c r="I85" s="6"/>
      <c r="K85" s="6"/>
      <c r="L85" s="6"/>
      <c r="M85" s="6"/>
      <c r="N85" s="6"/>
      <c r="O85" s="6"/>
      <c r="P85" s="6"/>
      <c r="Q85" s="6"/>
      <c r="R85" s="6"/>
      <c r="T85" s="6"/>
      <c r="U85" s="6"/>
      <c r="V85" s="6"/>
      <c r="W85" s="6"/>
      <c r="X85" s="6"/>
      <c r="Y85" s="6"/>
      <c r="Z85" s="6"/>
      <c r="AA85" s="6"/>
    </row>
    <row r="86" spans="2:27" x14ac:dyDescent="0.2">
      <c r="B86" s="6"/>
      <c r="C86" s="6"/>
      <c r="D86" s="6"/>
      <c r="E86" s="6"/>
      <c r="F86" s="6"/>
      <c r="G86" s="6"/>
      <c r="H86" s="6"/>
      <c r="I86" s="6"/>
      <c r="K86" s="6"/>
      <c r="L86" s="6"/>
      <c r="M86" s="6"/>
      <c r="N86" s="6"/>
      <c r="O86" s="6"/>
      <c r="P86" s="6"/>
      <c r="Q86" s="6"/>
      <c r="R86" s="6"/>
      <c r="T86" s="6"/>
      <c r="U86" s="6"/>
      <c r="V86" s="6"/>
      <c r="W86" s="6"/>
      <c r="X86" s="6"/>
      <c r="Y86" s="6"/>
      <c r="Z86" s="6"/>
      <c r="AA86" s="6"/>
    </row>
    <row r="87" spans="2:27" x14ac:dyDescent="0.2">
      <c r="B87" s="6"/>
      <c r="C87" s="6"/>
      <c r="D87" s="6"/>
      <c r="E87" s="6"/>
      <c r="F87" s="6"/>
      <c r="G87" s="6"/>
      <c r="H87" s="6"/>
      <c r="I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W87" s="6"/>
      <c r="X87" s="6"/>
      <c r="Y87" s="6"/>
      <c r="Z87" s="6"/>
      <c r="AA87" s="6"/>
    </row>
    <row r="88" spans="2:27" x14ac:dyDescent="0.2">
      <c r="B88" s="6"/>
      <c r="C88" s="6"/>
      <c r="D88" s="6"/>
      <c r="E88" s="6"/>
      <c r="F88" s="6"/>
      <c r="G88" s="6"/>
      <c r="H88" s="6"/>
      <c r="I88" s="6"/>
      <c r="K88" s="6"/>
      <c r="L88" s="6"/>
      <c r="M88" s="6"/>
      <c r="N88" s="6"/>
      <c r="O88" s="6"/>
      <c r="P88" s="6"/>
      <c r="Q88" s="6"/>
      <c r="R88" s="6"/>
      <c r="T88" s="6"/>
      <c r="U88" s="6"/>
      <c r="V88" s="6"/>
      <c r="W88" s="6"/>
      <c r="X88" s="6"/>
      <c r="Y88" s="6"/>
      <c r="Z88" s="6"/>
      <c r="AA88" s="6"/>
    </row>
    <row r="89" spans="2:27" x14ac:dyDescent="0.2">
      <c r="B89" s="6"/>
      <c r="C89" s="6"/>
      <c r="D89" s="6"/>
      <c r="E89" s="6"/>
      <c r="F89" s="6"/>
      <c r="G89" s="6"/>
      <c r="H89" s="6"/>
      <c r="I89" s="6"/>
      <c r="K89" s="6"/>
      <c r="L89" s="6"/>
      <c r="M89" s="6"/>
      <c r="N89" s="6"/>
      <c r="O89" s="6"/>
      <c r="P89" s="6"/>
      <c r="Q89" s="6"/>
      <c r="R89" s="6"/>
      <c r="T89" s="6"/>
      <c r="U89" s="6"/>
      <c r="V89" s="6"/>
      <c r="W89" s="6"/>
      <c r="X89" s="6"/>
      <c r="Y89" s="6"/>
      <c r="Z89" s="6"/>
      <c r="AA89" s="6"/>
    </row>
    <row r="92" spans="2:27" ht="13.5" thickBot="1" x14ac:dyDescent="0.25"/>
    <row r="93" spans="2:27" x14ac:dyDescent="0.2">
      <c r="B93" s="15"/>
      <c r="C93" s="16"/>
      <c r="D93" s="16"/>
      <c r="E93" s="16"/>
      <c r="F93" s="16"/>
      <c r="G93" s="16"/>
      <c r="H93" s="16"/>
      <c r="I93" s="17"/>
      <c r="K93" s="6"/>
      <c r="L93" s="6"/>
      <c r="M93" s="6"/>
      <c r="N93" s="6"/>
      <c r="O93" s="6"/>
      <c r="P93" s="6"/>
      <c r="Q93" s="6"/>
      <c r="R93" s="6"/>
      <c r="T93" s="6"/>
      <c r="U93" s="6"/>
      <c r="V93" s="6"/>
      <c r="W93" s="6"/>
      <c r="X93" s="6"/>
      <c r="Y93" s="6"/>
      <c r="Z93" s="6"/>
      <c r="AA93" s="6"/>
    </row>
    <row r="94" spans="2:27" x14ac:dyDescent="0.2">
      <c r="B94" s="18"/>
      <c r="C94" s="19"/>
      <c r="D94" s="19"/>
      <c r="E94" s="19"/>
      <c r="F94" s="19"/>
      <c r="G94" s="19"/>
      <c r="H94" s="19"/>
      <c r="I94" s="20"/>
      <c r="K94" s="6"/>
      <c r="L94" s="6"/>
      <c r="M94" s="6"/>
      <c r="N94" s="6"/>
      <c r="O94" s="6"/>
      <c r="P94" s="6"/>
      <c r="Q94" s="6"/>
      <c r="R94" s="6"/>
      <c r="T94" s="6"/>
      <c r="U94" s="6"/>
      <c r="V94" s="6"/>
      <c r="W94" s="6"/>
      <c r="X94" s="6"/>
      <c r="Y94" s="6"/>
      <c r="Z94" s="6"/>
      <c r="AA94" s="6"/>
    </row>
    <row r="95" spans="2:27" x14ac:dyDescent="0.2">
      <c r="B95" s="18"/>
      <c r="C95" s="19"/>
      <c r="D95" s="19"/>
      <c r="E95" s="19"/>
      <c r="F95" s="19"/>
      <c r="G95" s="19"/>
      <c r="H95" s="19"/>
      <c r="I95" s="20"/>
      <c r="K95" s="6"/>
      <c r="L95" s="6"/>
      <c r="M95" s="6"/>
      <c r="N95" s="6"/>
      <c r="O95" s="6"/>
      <c r="P95" s="6"/>
      <c r="Q95" s="6"/>
      <c r="R95" s="6"/>
      <c r="T95" s="6"/>
      <c r="U95" s="6"/>
      <c r="V95" s="6"/>
      <c r="W95" s="6"/>
      <c r="X95" s="6"/>
      <c r="Y95" s="6"/>
      <c r="Z95" s="6"/>
      <c r="AA95" s="6"/>
    </row>
    <row r="96" spans="2:27" x14ac:dyDescent="0.2">
      <c r="B96" s="18"/>
      <c r="C96" s="19"/>
      <c r="D96" s="19"/>
      <c r="E96" s="19"/>
      <c r="F96" s="19"/>
      <c r="G96" s="19"/>
      <c r="H96" s="19"/>
      <c r="I96" s="20"/>
      <c r="K96" s="6"/>
      <c r="L96" s="6"/>
      <c r="M96" s="6"/>
      <c r="N96" s="6"/>
      <c r="O96" s="6"/>
      <c r="P96" s="6"/>
      <c r="Q96" s="6"/>
      <c r="R96" s="6"/>
      <c r="T96" s="6"/>
      <c r="U96" s="6"/>
      <c r="V96" s="6"/>
      <c r="W96" s="6"/>
      <c r="X96" s="6"/>
      <c r="Y96" s="6"/>
      <c r="Z96" s="6"/>
      <c r="AA96" s="6"/>
    </row>
    <row r="97" spans="2:27" x14ac:dyDescent="0.2">
      <c r="B97" s="18"/>
      <c r="C97" s="19"/>
      <c r="D97" s="19"/>
      <c r="E97" s="19"/>
      <c r="F97" s="19"/>
      <c r="G97" s="19"/>
      <c r="H97" s="19"/>
      <c r="I97" s="20"/>
      <c r="K97" s="6"/>
      <c r="L97" s="6"/>
      <c r="M97" s="6"/>
      <c r="N97" s="6"/>
      <c r="O97" s="6"/>
      <c r="P97" s="6"/>
      <c r="Q97" s="6"/>
      <c r="R97" s="6"/>
      <c r="T97" s="6"/>
      <c r="U97" s="6"/>
      <c r="V97" s="6"/>
      <c r="W97" s="6"/>
      <c r="X97" s="6"/>
      <c r="Y97" s="6"/>
      <c r="Z97" s="6"/>
      <c r="AA97" s="6"/>
    </row>
    <row r="98" spans="2:27" x14ac:dyDescent="0.2">
      <c r="B98" s="18"/>
      <c r="C98" s="19"/>
      <c r="D98" s="19"/>
      <c r="E98" s="19"/>
      <c r="F98" s="19"/>
      <c r="G98" s="19"/>
      <c r="H98" s="19"/>
      <c r="I98" s="20"/>
      <c r="K98" s="6"/>
      <c r="L98" s="6"/>
      <c r="M98" s="6"/>
      <c r="N98" s="6"/>
      <c r="O98" s="6"/>
      <c r="P98" s="6"/>
      <c r="Q98" s="6"/>
      <c r="R98" s="6"/>
      <c r="T98" s="6"/>
      <c r="U98" s="6"/>
      <c r="V98" s="6"/>
      <c r="W98" s="6"/>
      <c r="X98" s="6"/>
      <c r="Y98" s="6"/>
      <c r="Z98" s="6"/>
      <c r="AA98" s="6"/>
    </row>
    <row r="99" spans="2:27" x14ac:dyDescent="0.2">
      <c r="B99" s="18"/>
      <c r="C99" s="19"/>
      <c r="D99" s="19"/>
      <c r="E99" s="19"/>
      <c r="F99" s="19"/>
      <c r="G99" s="19"/>
      <c r="H99" s="19"/>
      <c r="I99" s="20"/>
      <c r="K99" s="6"/>
      <c r="L99" s="6"/>
      <c r="M99" s="6"/>
      <c r="N99" s="6"/>
      <c r="O99" s="6"/>
      <c r="P99" s="6"/>
      <c r="Q99" s="6"/>
      <c r="R99" s="6"/>
      <c r="T99" s="6"/>
      <c r="U99" s="6"/>
      <c r="V99" s="6"/>
      <c r="W99" s="6"/>
      <c r="X99" s="6"/>
      <c r="Y99" s="6"/>
      <c r="Z99" s="6"/>
      <c r="AA99" s="6"/>
    </row>
    <row r="100" spans="2:27" x14ac:dyDescent="0.2">
      <c r="B100" s="18"/>
      <c r="C100" s="19"/>
      <c r="D100" s="19"/>
      <c r="E100" s="19"/>
      <c r="F100" s="19"/>
      <c r="G100" s="19"/>
      <c r="H100" s="19"/>
      <c r="I100" s="20"/>
      <c r="K100" s="6"/>
      <c r="L100" s="6"/>
      <c r="M100" s="6"/>
      <c r="N100" s="6"/>
      <c r="O100" s="6"/>
      <c r="P100" s="6"/>
      <c r="Q100" s="6"/>
      <c r="R100" s="6"/>
      <c r="T100" s="6"/>
      <c r="U100" s="6"/>
      <c r="V100" s="6"/>
      <c r="W100" s="6"/>
      <c r="X100" s="6"/>
      <c r="Y100" s="6"/>
      <c r="Z100" s="6"/>
      <c r="AA100" s="6"/>
    </row>
    <row r="101" spans="2:27" x14ac:dyDescent="0.2">
      <c r="B101" s="18"/>
      <c r="C101" s="19"/>
      <c r="D101" s="19"/>
      <c r="E101" s="19"/>
      <c r="F101" s="19"/>
      <c r="G101" s="19"/>
      <c r="H101" s="19"/>
      <c r="I101" s="20"/>
      <c r="K101" s="6"/>
      <c r="L101" s="6"/>
      <c r="M101" s="6"/>
      <c r="N101" s="6"/>
      <c r="O101" s="6"/>
      <c r="P101" s="6"/>
      <c r="Q101" s="6"/>
      <c r="R101" s="6"/>
      <c r="T101" s="6"/>
      <c r="U101" s="6"/>
      <c r="V101" s="6"/>
      <c r="W101" s="6"/>
      <c r="X101" s="6"/>
      <c r="Y101" s="6"/>
      <c r="Z101" s="6"/>
      <c r="AA101" s="6"/>
    </row>
    <row r="102" spans="2:27" x14ac:dyDescent="0.2">
      <c r="B102" s="18"/>
      <c r="C102" s="19"/>
      <c r="D102" s="19"/>
      <c r="E102" s="19"/>
      <c r="F102" s="19"/>
      <c r="G102" s="19"/>
      <c r="H102" s="19"/>
      <c r="I102" s="20"/>
      <c r="K102" s="6"/>
      <c r="L102" s="6"/>
      <c r="M102" s="6"/>
      <c r="N102" s="6"/>
      <c r="O102" s="6"/>
      <c r="P102" s="6"/>
      <c r="Q102" s="6"/>
      <c r="R102" s="6"/>
      <c r="T102" s="6"/>
      <c r="U102" s="6"/>
      <c r="V102" s="6"/>
      <c r="W102" s="6"/>
      <c r="X102" s="6"/>
      <c r="Y102" s="6"/>
      <c r="Z102" s="6"/>
      <c r="AA102" s="6"/>
    </row>
    <row r="103" spans="2:27" x14ac:dyDescent="0.2">
      <c r="B103" s="18"/>
      <c r="C103" s="19"/>
      <c r="D103" s="19"/>
      <c r="E103" s="19"/>
      <c r="F103" s="19"/>
      <c r="G103" s="19"/>
      <c r="H103" s="19"/>
      <c r="I103" s="20"/>
      <c r="K103" s="6"/>
      <c r="L103" s="6"/>
      <c r="M103" s="6"/>
      <c r="N103" s="6"/>
      <c r="O103" s="6"/>
      <c r="P103" s="6"/>
      <c r="Q103" s="6"/>
      <c r="R103" s="6"/>
      <c r="T103" s="6"/>
      <c r="U103" s="6"/>
      <c r="V103" s="6"/>
      <c r="W103" s="6"/>
      <c r="X103" s="6"/>
      <c r="Y103" s="6"/>
      <c r="Z103" s="6"/>
      <c r="AA103" s="6"/>
    </row>
    <row r="104" spans="2:27" x14ac:dyDescent="0.2">
      <c r="B104" s="18"/>
      <c r="C104" s="19"/>
      <c r="D104" s="19"/>
      <c r="E104" s="19"/>
      <c r="F104" s="19"/>
      <c r="G104" s="19"/>
      <c r="H104" s="19"/>
      <c r="I104" s="20"/>
      <c r="K104" s="6"/>
      <c r="L104" s="6"/>
      <c r="M104" s="6"/>
      <c r="N104" s="6"/>
      <c r="O104" s="6"/>
      <c r="P104" s="6"/>
      <c r="Q104" s="6"/>
      <c r="R104" s="6"/>
      <c r="T104" s="6"/>
      <c r="U104" s="6"/>
      <c r="V104" s="6"/>
      <c r="W104" s="6"/>
      <c r="X104" s="6"/>
      <c r="Y104" s="6"/>
      <c r="Z104" s="6"/>
      <c r="AA104" s="6"/>
    </row>
    <row r="105" spans="2:27" x14ac:dyDescent="0.2">
      <c r="B105" s="18"/>
      <c r="C105" s="19"/>
      <c r="D105" s="19"/>
      <c r="E105" s="19"/>
      <c r="F105" s="19"/>
      <c r="G105" s="19"/>
      <c r="H105" s="19"/>
      <c r="I105" s="20"/>
      <c r="K105" s="6"/>
      <c r="L105" s="6"/>
      <c r="M105" s="6"/>
      <c r="N105" s="6"/>
      <c r="O105" s="6"/>
      <c r="P105" s="6"/>
      <c r="Q105" s="6"/>
      <c r="R105" s="6"/>
      <c r="T105" s="6"/>
      <c r="U105" s="6"/>
      <c r="V105" s="6"/>
      <c r="W105" s="6"/>
      <c r="X105" s="6"/>
      <c r="Y105" s="6"/>
      <c r="Z105" s="6"/>
      <c r="AA105" s="6"/>
    </row>
    <row r="106" spans="2:27" x14ac:dyDescent="0.2">
      <c r="B106" s="18"/>
      <c r="C106" s="19"/>
      <c r="D106" s="19"/>
      <c r="E106" s="19"/>
      <c r="F106" s="19"/>
      <c r="G106" s="19"/>
      <c r="H106" s="19"/>
      <c r="I106" s="20"/>
      <c r="K106" s="6"/>
      <c r="L106" s="6"/>
      <c r="M106" s="6"/>
      <c r="N106" s="6"/>
      <c r="O106" s="6"/>
      <c r="P106" s="6"/>
      <c r="Q106" s="6"/>
      <c r="R106" s="6"/>
      <c r="T106" s="6"/>
      <c r="U106" s="6"/>
      <c r="V106" s="6"/>
      <c r="W106" s="6"/>
      <c r="X106" s="6"/>
      <c r="Y106" s="6"/>
      <c r="Z106" s="6"/>
      <c r="AA106" s="6"/>
    </row>
    <row r="107" spans="2:27" x14ac:dyDescent="0.2">
      <c r="B107" s="18"/>
      <c r="C107" s="19"/>
      <c r="D107" s="19"/>
      <c r="E107" s="19"/>
      <c r="F107" s="19"/>
      <c r="G107" s="19"/>
      <c r="H107" s="19"/>
      <c r="I107" s="20"/>
      <c r="K107" s="6"/>
      <c r="L107" s="6"/>
      <c r="M107" s="6"/>
      <c r="N107" s="6"/>
      <c r="O107" s="6"/>
      <c r="P107" s="6"/>
      <c r="Q107" s="6"/>
      <c r="R107" s="6"/>
      <c r="T107" s="6"/>
      <c r="U107" s="6"/>
      <c r="V107" s="6"/>
      <c r="W107" s="6"/>
      <c r="X107" s="6"/>
      <c r="Y107" s="6"/>
      <c r="Z107" s="6"/>
      <c r="AA107" s="6"/>
    </row>
    <row r="108" spans="2:27" x14ac:dyDescent="0.2">
      <c r="B108" s="18"/>
      <c r="C108" s="19"/>
      <c r="D108" s="19"/>
      <c r="E108" s="19"/>
      <c r="F108" s="19"/>
      <c r="G108" s="19"/>
      <c r="H108" s="19"/>
      <c r="I108" s="20"/>
      <c r="K108" s="6"/>
      <c r="L108" s="6"/>
      <c r="M108" s="6"/>
      <c r="N108" s="6"/>
      <c r="O108" s="6"/>
      <c r="P108" s="6"/>
      <c r="Q108" s="6"/>
      <c r="R108" s="6"/>
      <c r="T108" s="6"/>
      <c r="U108" s="6"/>
      <c r="V108" s="6"/>
      <c r="W108" s="6"/>
      <c r="X108" s="6"/>
      <c r="Y108" s="6"/>
      <c r="Z108" s="6"/>
      <c r="AA108" s="6"/>
    </row>
    <row r="109" spans="2:27" x14ac:dyDescent="0.2">
      <c r="B109" s="18"/>
      <c r="C109" s="19"/>
      <c r="D109" s="19"/>
      <c r="E109" s="19"/>
      <c r="F109" s="19"/>
      <c r="G109" s="19"/>
      <c r="H109" s="19"/>
      <c r="I109" s="20"/>
      <c r="K109" s="6"/>
      <c r="L109" s="6"/>
      <c r="M109" s="6"/>
      <c r="N109" s="6"/>
      <c r="O109" s="6"/>
      <c r="P109" s="6"/>
      <c r="Q109" s="6"/>
      <c r="R109" s="6"/>
      <c r="T109" s="6"/>
      <c r="U109" s="6"/>
      <c r="V109" s="6"/>
      <c r="W109" s="6"/>
      <c r="X109" s="6"/>
      <c r="Y109" s="6"/>
      <c r="Z109" s="6"/>
      <c r="AA109" s="6"/>
    </row>
    <row r="110" spans="2:27" x14ac:dyDescent="0.2">
      <c r="B110" s="18"/>
      <c r="C110" s="19"/>
      <c r="D110" s="19"/>
      <c r="E110" s="19"/>
      <c r="F110" s="19"/>
      <c r="G110" s="19"/>
      <c r="H110" s="19"/>
      <c r="I110" s="20"/>
      <c r="K110" s="6"/>
      <c r="L110" s="6"/>
      <c r="M110" s="6"/>
      <c r="N110" s="6"/>
      <c r="O110" s="6"/>
      <c r="P110" s="6"/>
      <c r="Q110" s="6"/>
      <c r="R110" s="6"/>
      <c r="T110" s="6"/>
      <c r="U110" s="6"/>
      <c r="V110" s="6"/>
      <c r="W110" s="6"/>
      <c r="X110" s="6"/>
      <c r="Y110" s="6"/>
      <c r="Z110" s="6"/>
      <c r="AA110" s="6"/>
    </row>
    <row r="111" spans="2:27" x14ac:dyDescent="0.2">
      <c r="B111" s="18"/>
      <c r="C111" s="19"/>
      <c r="D111" s="19"/>
      <c r="E111" s="19"/>
      <c r="F111" s="19"/>
      <c r="G111" s="19"/>
      <c r="H111" s="19"/>
      <c r="I111" s="20"/>
      <c r="K111" s="6"/>
      <c r="L111" s="6"/>
      <c r="M111" s="6"/>
      <c r="N111" s="6"/>
      <c r="O111" s="6"/>
      <c r="P111" s="6"/>
      <c r="Q111" s="6"/>
      <c r="R111" s="6"/>
      <c r="T111" s="6"/>
      <c r="U111" s="6"/>
      <c r="V111" s="6"/>
      <c r="W111" s="6"/>
      <c r="X111" s="6"/>
      <c r="Y111" s="6"/>
      <c r="Z111" s="6"/>
      <c r="AA111" s="6"/>
    </row>
    <row r="112" spans="2:27" x14ac:dyDescent="0.2">
      <c r="B112" s="18"/>
      <c r="C112" s="19"/>
      <c r="D112" s="19"/>
      <c r="E112" s="19"/>
      <c r="F112" s="19"/>
      <c r="G112" s="19"/>
      <c r="H112" s="19"/>
      <c r="I112" s="20"/>
      <c r="K112" s="6"/>
      <c r="L112" s="6"/>
      <c r="M112" s="6"/>
      <c r="N112" s="6"/>
      <c r="O112" s="6"/>
      <c r="P112" s="6"/>
      <c r="Q112" s="6"/>
      <c r="R112" s="6"/>
      <c r="T112" s="6"/>
      <c r="U112" s="6"/>
      <c r="V112" s="6"/>
      <c r="W112" s="6"/>
      <c r="X112" s="6"/>
      <c r="Y112" s="6"/>
      <c r="Z112" s="6"/>
      <c r="AA112" s="6"/>
    </row>
    <row r="113" spans="2:27" x14ac:dyDescent="0.2">
      <c r="B113" s="18"/>
      <c r="C113" s="19"/>
      <c r="D113" s="19"/>
      <c r="E113" s="19"/>
      <c r="F113" s="19"/>
      <c r="G113" s="19"/>
      <c r="H113" s="19"/>
      <c r="I113" s="20"/>
      <c r="K113" s="6"/>
      <c r="L113" s="6"/>
      <c r="M113" s="6"/>
      <c r="N113" s="6"/>
      <c r="O113" s="6"/>
      <c r="P113" s="6"/>
      <c r="Q113" s="6"/>
      <c r="R113" s="6"/>
      <c r="T113" s="6"/>
      <c r="U113" s="6"/>
      <c r="V113" s="6"/>
      <c r="W113" s="6"/>
      <c r="X113" s="6"/>
      <c r="Y113" s="6"/>
      <c r="Z113" s="6"/>
      <c r="AA113" s="6"/>
    </row>
    <row r="114" spans="2:27" ht="13.5" thickBot="1" x14ac:dyDescent="0.25">
      <c r="B114" s="21"/>
      <c r="C114" s="22"/>
      <c r="D114" s="22"/>
      <c r="E114" s="22"/>
      <c r="F114" s="22"/>
      <c r="G114" s="22"/>
      <c r="H114" s="22"/>
      <c r="I114" s="23"/>
      <c r="K114" s="6"/>
      <c r="L114" s="6"/>
      <c r="M114" s="6"/>
      <c r="N114" s="6"/>
      <c r="O114" s="6"/>
      <c r="P114" s="6"/>
      <c r="Q114" s="6"/>
      <c r="R114" s="6"/>
      <c r="T114" s="6"/>
      <c r="U114" s="6"/>
      <c r="V114" s="6"/>
      <c r="W114" s="6"/>
      <c r="X114" s="6"/>
      <c r="Y114" s="6"/>
      <c r="Z114" s="6"/>
      <c r="AA114" s="6"/>
    </row>
  </sheetData>
  <mergeCells count="3">
    <mergeCell ref="K1:T2"/>
    <mergeCell ref="K17:L17"/>
    <mergeCell ref="N7:P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8"/>
  <sheetViews>
    <sheetView showGridLines="0" topLeftCell="A2" zoomScale="120" zoomScaleNormal="120" workbookViewId="0">
      <selection activeCell="R40" sqref="R40"/>
    </sheetView>
  </sheetViews>
  <sheetFormatPr defaultRowHeight="12.75" x14ac:dyDescent="0.2"/>
  <cols>
    <col min="11" max="11" width="3.140625" customWidth="1"/>
    <col min="12" max="12" width="11.85546875" bestFit="1" customWidth="1"/>
    <col min="13" max="13" width="10" bestFit="1" customWidth="1"/>
    <col min="14" max="14" width="6.28515625" bestFit="1" customWidth="1"/>
    <col min="15" max="15" width="4.5703125" customWidth="1"/>
    <col min="16" max="16" width="10" bestFit="1" customWidth="1"/>
  </cols>
  <sheetData>
    <row r="2" spans="2:15" ht="12.75" customHeight="1" x14ac:dyDescent="0.2"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5" x14ac:dyDescent="0.2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2:15" x14ac:dyDescent="0.2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2:15" x14ac:dyDescent="0.2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2:15" x14ac:dyDescent="0.2">
      <c r="B7" s="28"/>
      <c r="C7" s="28"/>
      <c r="D7" s="28"/>
      <c r="E7" s="28"/>
      <c r="F7" s="28"/>
      <c r="G7" s="28"/>
      <c r="H7" s="28"/>
      <c r="I7" s="32" t="s">
        <v>9</v>
      </c>
      <c r="J7" s="32"/>
      <c r="K7" s="28"/>
      <c r="L7" s="28"/>
      <c r="M7" s="28"/>
      <c r="N7" s="28"/>
      <c r="O7" s="28"/>
    </row>
    <row r="8" spans="2:15" x14ac:dyDescent="0.2">
      <c r="B8" s="28"/>
      <c r="C8" s="28"/>
      <c r="D8" s="28"/>
      <c r="E8" s="28"/>
      <c r="F8" s="28"/>
      <c r="G8" s="28"/>
      <c r="H8" s="28"/>
      <c r="I8" s="3" t="s">
        <v>8</v>
      </c>
      <c r="J8" s="3">
        <v>35</v>
      </c>
      <c r="K8" s="28"/>
      <c r="L8" s="28"/>
      <c r="M8" s="28"/>
      <c r="N8" s="28"/>
      <c r="O8" s="28"/>
    </row>
    <row r="9" spans="2:15" x14ac:dyDescent="0.2">
      <c r="B9" s="28"/>
      <c r="C9" s="28"/>
      <c r="D9" s="28"/>
      <c r="E9" s="28"/>
      <c r="F9" s="28"/>
      <c r="G9" s="28"/>
      <c r="H9" s="28"/>
      <c r="I9" s="3" t="s">
        <v>0</v>
      </c>
      <c r="J9" s="3">
        <v>35</v>
      </c>
      <c r="K9" s="28"/>
      <c r="L9" s="28"/>
      <c r="M9" s="28"/>
      <c r="N9" s="28"/>
      <c r="O9" s="28"/>
    </row>
    <row r="10" spans="2:15" x14ac:dyDescent="0.2">
      <c r="B10" s="28"/>
      <c r="C10" s="28"/>
      <c r="D10" s="28"/>
      <c r="E10" s="28"/>
      <c r="F10" s="28"/>
      <c r="G10" s="28"/>
      <c r="H10" s="28"/>
      <c r="I10" s="3" t="s">
        <v>1</v>
      </c>
      <c r="J10" s="3">
        <v>30</v>
      </c>
      <c r="K10" s="28"/>
      <c r="L10" s="32" t="s">
        <v>14</v>
      </c>
      <c r="M10" s="32"/>
      <c r="N10" s="32"/>
      <c r="O10" s="28"/>
    </row>
    <row r="11" spans="2:15" x14ac:dyDescent="0.2">
      <c r="B11" s="28"/>
      <c r="C11" s="28"/>
      <c r="D11" s="28"/>
      <c r="E11" s="28"/>
      <c r="F11" s="28"/>
      <c r="G11" s="28"/>
      <c r="H11" s="28"/>
      <c r="I11" s="3" t="s">
        <v>2</v>
      </c>
      <c r="J11" s="3">
        <v>100</v>
      </c>
      <c r="K11" s="28"/>
      <c r="L11" s="26" t="s">
        <v>26</v>
      </c>
      <c r="M11" s="26" t="s">
        <v>27</v>
      </c>
      <c r="N11" s="24" t="s">
        <v>28</v>
      </c>
      <c r="O11" s="28"/>
    </row>
    <row r="12" spans="2:15" x14ac:dyDescent="0.2">
      <c r="B12" s="28"/>
      <c r="C12" s="28"/>
      <c r="D12" s="28"/>
      <c r="E12" s="28"/>
      <c r="F12" s="28"/>
      <c r="G12" s="28"/>
      <c r="H12" s="28"/>
      <c r="I12" s="24" t="s">
        <v>10</v>
      </c>
      <c r="J12" s="24">
        <f>SUM(J8:J11)</f>
        <v>200</v>
      </c>
      <c r="K12" s="28"/>
      <c r="L12" s="4" t="s">
        <v>25</v>
      </c>
      <c r="M12" s="14">
        <f t="shared" ref="M12:M21" si="0">N12*$M$22</f>
        <v>0</v>
      </c>
      <c r="N12" s="2">
        <v>0</v>
      </c>
      <c r="O12" s="28"/>
    </row>
    <row r="13" spans="2:15" x14ac:dyDescent="0.2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" t="s">
        <v>15</v>
      </c>
      <c r="M13" s="14">
        <f t="shared" si="0"/>
        <v>10</v>
      </c>
      <c r="N13" s="2">
        <v>0.1</v>
      </c>
      <c r="O13" s="28"/>
    </row>
    <row r="14" spans="2:15" x14ac:dyDescent="0.2">
      <c r="B14" s="28"/>
      <c r="C14" s="28"/>
      <c r="D14" s="28"/>
      <c r="E14" s="28"/>
      <c r="F14" s="28"/>
      <c r="G14" s="28"/>
      <c r="H14" s="28"/>
      <c r="I14" s="32" t="s">
        <v>11</v>
      </c>
      <c r="J14" s="32"/>
      <c r="K14" s="28"/>
      <c r="L14" s="2" t="s">
        <v>16</v>
      </c>
      <c r="M14" s="14">
        <f t="shared" si="0"/>
        <v>20</v>
      </c>
      <c r="N14" s="2">
        <v>0.2</v>
      </c>
      <c r="O14" s="28"/>
    </row>
    <row r="15" spans="2:15" x14ac:dyDescent="0.2">
      <c r="B15" s="28"/>
      <c r="C15" s="28"/>
      <c r="D15" s="28"/>
      <c r="E15" s="28"/>
      <c r="F15" s="28"/>
      <c r="G15" s="28"/>
      <c r="H15" s="28"/>
      <c r="I15" s="2" t="s">
        <v>3</v>
      </c>
      <c r="J15" s="2">
        <f>J25</f>
        <v>53.5</v>
      </c>
      <c r="K15" s="28"/>
      <c r="L15" s="2" t="s">
        <v>17</v>
      </c>
      <c r="M15" s="14">
        <f t="shared" si="0"/>
        <v>30</v>
      </c>
      <c r="N15" s="2">
        <v>0.3</v>
      </c>
      <c r="O15" s="28"/>
    </row>
    <row r="16" spans="2:15" x14ac:dyDescent="0.2">
      <c r="B16" s="28"/>
      <c r="C16" s="28"/>
      <c r="D16" s="28"/>
      <c r="E16" s="28"/>
      <c r="F16" s="28"/>
      <c r="G16" s="28"/>
      <c r="H16" s="28"/>
      <c r="I16" s="2" t="s">
        <v>4</v>
      </c>
      <c r="J16" s="2">
        <v>1</v>
      </c>
      <c r="K16" s="28"/>
      <c r="L16" s="2" t="s">
        <v>18</v>
      </c>
      <c r="M16" s="14">
        <f t="shared" si="0"/>
        <v>40</v>
      </c>
      <c r="N16" s="2">
        <v>0.4</v>
      </c>
      <c r="O16" s="28"/>
    </row>
    <row r="17" spans="2:15" x14ac:dyDescent="0.2">
      <c r="B17" s="28"/>
      <c r="C17" s="28"/>
      <c r="D17" s="28"/>
      <c r="E17" s="28"/>
      <c r="F17" s="28"/>
      <c r="G17" s="28"/>
      <c r="H17" s="28"/>
      <c r="I17" s="2" t="s">
        <v>5</v>
      </c>
      <c r="J17" s="2">
        <f>SUM(J8:J11)-J15-J16</f>
        <v>145.5</v>
      </c>
      <c r="K17" s="28"/>
      <c r="L17" s="2" t="s">
        <v>19</v>
      </c>
      <c r="M17" s="14">
        <f t="shared" si="0"/>
        <v>50</v>
      </c>
      <c r="N17" s="2">
        <v>0.5</v>
      </c>
      <c r="O17" s="28"/>
    </row>
    <row r="18" spans="2:15" x14ac:dyDescent="0.2">
      <c r="B18" s="28"/>
      <c r="C18" s="28"/>
      <c r="D18" s="28"/>
      <c r="E18" s="28"/>
      <c r="F18" s="28"/>
      <c r="G18" s="28"/>
      <c r="H18" s="28"/>
      <c r="I18" s="27" t="s">
        <v>10</v>
      </c>
      <c r="J18" s="27">
        <f>SUM(J15:J17)</f>
        <v>200</v>
      </c>
      <c r="K18" s="28"/>
      <c r="L18" s="2" t="s">
        <v>20</v>
      </c>
      <c r="M18" s="14">
        <f t="shared" si="0"/>
        <v>60</v>
      </c>
      <c r="N18" s="2">
        <v>0.6</v>
      </c>
      <c r="O18" s="28"/>
    </row>
    <row r="19" spans="2:15" x14ac:dyDescent="0.2">
      <c r="B19" s="28"/>
      <c r="C19" s="28"/>
      <c r="D19" s="28"/>
      <c r="E19" s="28"/>
      <c r="F19" s="28"/>
      <c r="G19" s="28"/>
      <c r="H19" s="28"/>
      <c r="I19" s="29"/>
      <c r="J19" s="29"/>
      <c r="K19" s="28"/>
      <c r="L19" s="2" t="s">
        <v>21</v>
      </c>
      <c r="M19" s="14">
        <f t="shared" si="0"/>
        <v>70</v>
      </c>
      <c r="N19" s="2">
        <v>0.7</v>
      </c>
      <c r="O19" s="28"/>
    </row>
    <row r="20" spans="2:15" x14ac:dyDescent="0.2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" t="s">
        <v>22</v>
      </c>
      <c r="M20" s="14">
        <f t="shared" si="0"/>
        <v>80</v>
      </c>
      <c r="N20" s="2">
        <v>0.8</v>
      </c>
      <c r="O20" s="28"/>
    </row>
    <row r="21" spans="2:15" x14ac:dyDescent="0.2">
      <c r="B21" s="28"/>
      <c r="C21" s="28"/>
      <c r="D21" s="28"/>
      <c r="E21" s="28"/>
      <c r="F21" s="28"/>
      <c r="G21" s="28"/>
      <c r="H21" s="28"/>
      <c r="I21" s="32" t="s">
        <v>12</v>
      </c>
      <c r="J21" s="32"/>
      <c r="K21" s="28"/>
      <c r="L21" s="2" t="s">
        <v>23</v>
      </c>
      <c r="M21" s="14">
        <f t="shared" si="0"/>
        <v>90</v>
      </c>
      <c r="N21" s="2">
        <v>0.9</v>
      </c>
      <c r="O21" s="28"/>
    </row>
    <row r="22" spans="2:15" x14ac:dyDescent="0.2">
      <c r="B22" s="28"/>
      <c r="C22" s="28"/>
      <c r="D22" s="28"/>
      <c r="E22" s="28"/>
      <c r="F22" s="28"/>
      <c r="G22" s="28"/>
      <c r="H22" s="28"/>
      <c r="I22" s="11" t="s">
        <v>6</v>
      </c>
      <c r="J22" s="11">
        <v>100</v>
      </c>
      <c r="K22" s="28"/>
      <c r="L22" s="2" t="s">
        <v>24</v>
      </c>
      <c r="M22" s="8">
        <f>J22</f>
        <v>100</v>
      </c>
      <c r="N22" s="2">
        <v>1</v>
      </c>
      <c r="O22" s="28"/>
    </row>
    <row r="23" spans="2:15" x14ac:dyDescent="0.2">
      <c r="B23" s="28"/>
      <c r="C23" s="28"/>
      <c r="D23" s="28"/>
      <c r="E23" s="28"/>
      <c r="F23" s="28"/>
      <c r="G23" s="28"/>
      <c r="H23" s="28"/>
      <c r="I23" s="11" t="s">
        <v>7</v>
      </c>
      <c r="J23" s="11">
        <v>41</v>
      </c>
      <c r="K23" s="28"/>
      <c r="L23" s="28"/>
      <c r="M23" s="28"/>
      <c r="N23" s="28"/>
      <c r="O23" s="28"/>
    </row>
    <row r="24" spans="2:15" x14ac:dyDescent="0.2">
      <c r="B24" s="28"/>
      <c r="C24" s="28"/>
      <c r="D24" s="28"/>
      <c r="E24" s="28"/>
      <c r="F24" s="28"/>
      <c r="G24" s="28"/>
      <c r="H24" s="28"/>
      <c r="I24" s="2" t="s">
        <v>29</v>
      </c>
      <c r="J24" s="5">
        <v>0.54</v>
      </c>
      <c r="K24" s="28"/>
      <c r="L24" s="28"/>
      <c r="M24" s="28"/>
      <c r="N24" s="28"/>
      <c r="O24" s="28"/>
    </row>
    <row r="25" spans="2:15" x14ac:dyDescent="0.2">
      <c r="B25" s="28"/>
      <c r="C25" s="28"/>
      <c r="D25" s="28"/>
      <c r="E25" s="28"/>
      <c r="F25" s="28"/>
      <c r="G25" s="28"/>
      <c r="H25" s="28"/>
      <c r="I25" s="2" t="s">
        <v>13</v>
      </c>
      <c r="J25" s="8">
        <f>J24*100-0.5</f>
        <v>53.5</v>
      </c>
      <c r="K25" s="28"/>
      <c r="L25" s="28"/>
      <c r="M25" s="28"/>
      <c r="N25" s="28"/>
      <c r="O25" s="28"/>
    </row>
    <row r="26" spans="2:15" x14ac:dyDescent="0.2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2:15" x14ac:dyDescent="0.2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2:15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</sheetData>
  <mergeCells count="4">
    <mergeCell ref="I7:J7"/>
    <mergeCell ref="I14:J14"/>
    <mergeCell ref="I21:J21"/>
    <mergeCell ref="L10:N1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Y25"/>
  <sheetViews>
    <sheetView showGridLines="0" topLeftCell="C1" workbookViewId="0">
      <selection activeCell="J21" sqref="J21"/>
    </sheetView>
  </sheetViews>
  <sheetFormatPr defaultRowHeight="12.75" x14ac:dyDescent="0.2"/>
  <cols>
    <col min="20" max="20" width="2" customWidth="1"/>
    <col min="21" max="21" width="3.5703125" customWidth="1"/>
    <col min="22" max="22" width="7.5703125" bestFit="1" customWidth="1"/>
    <col min="23" max="23" width="5.42578125" bestFit="1" customWidth="1"/>
    <col min="24" max="24" width="6.28515625" bestFit="1" customWidth="1"/>
    <col min="26" max="26" width="11.85546875" bestFit="1" customWidth="1"/>
    <col min="27" max="27" width="10" bestFit="1" customWidth="1"/>
  </cols>
  <sheetData>
    <row r="1" spans="11:25" x14ac:dyDescent="0.2"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1:25" x14ac:dyDescent="0.2"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1:25" x14ac:dyDescent="0.2"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1:25" x14ac:dyDescent="0.2">
      <c r="K4" s="28"/>
      <c r="L4" s="28"/>
      <c r="M4" s="28"/>
      <c r="N4" s="28"/>
      <c r="O4" s="28"/>
      <c r="P4" s="28"/>
      <c r="Q4" s="28"/>
      <c r="R4" s="32" t="s">
        <v>9</v>
      </c>
      <c r="S4" s="32"/>
      <c r="T4" s="28"/>
      <c r="U4" s="28"/>
      <c r="V4" s="28"/>
      <c r="W4" s="28"/>
      <c r="X4" s="28"/>
      <c r="Y4" s="28"/>
    </row>
    <row r="5" spans="11:25" x14ac:dyDescent="0.2">
      <c r="K5" s="28"/>
      <c r="L5" s="28"/>
      <c r="M5" s="28"/>
      <c r="N5" s="28"/>
      <c r="O5" s="28"/>
      <c r="P5" s="28"/>
      <c r="Q5" s="28"/>
      <c r="R5" s="3" t="s">
        <v>8</v>
      </c>
      <c r="S5" s="3">
        <v>35</v>
      </c>
      <c r="T5" s="28"/>
      <c r="U5" s="28"/>
      <c r="V5" s="28"/>
      <c r="W5" s="28"/>
      <c r="X5" s="28"/>
      <c r="Y5" s="28"/>
    </row>
    <row r="6" spans="11:25" x14ac:dyDescent="0.2">
      <c r="K6" s="28"/>
      <c r="L6" s="28"/>
      <c r="M6" s="28"/>
      <c r="N6" s="28"/>
      <c r="O6" s="28"/>
      <c r="P6" s="28"/>
      <c r="Q6" s="28"/>
      <c r="R6" s="3" t="s">
        <v>0</v>
      </c>
      <c r="S6" s="3">
        <v>35</v>
      </c>
      <c r="T6" s="28"/>
      <c r="U6" s="28"/>
      <c r="V6" s="28"/>
      <c r="W6" s="28"/>
      <c r="X6" s="28"/>
      <c r="Y6" s="28"/>
    </row>
    <row r="7" spans="11:25" x14ac:dyDescent="0.2">
      <c r="K7" s="28"/>
      <c r="L7" s="28"/>
      <c r="M7" s="28"/>
      <c r="N7" s="28"/>
      <c r="O7" s="28"/>
      <c r="P7" s="28"/>
      <c r="Q7" s="28"/>
      <c r="R7" s="3" t="s">
        <v>1</v>
      </c>
      <c r="S7" s="3">
        <v>30</v>
      </c>
      <c r="T7" s="28"/>
      <c r="U7" s="28"/>
      <c r="V7" s="32" t="s">
        <v>14</v>
      </c>
      <c r="W7" s="32"/>
      <c r="X7" s="32"/>
      <c r="Y7" s="28"/>
    </row>
    <row r="8" spans="11:25" x14ac:dyDescent="0.2">
      <c r="K8" s="28"/>
      <c r="L8" s="28"/>
      <c r="M8" s="28"/>
      <c r="N8" s="28"/>
      <c r="O8" s="28"/>
      <c r="P8" s="28"/>
      <c r="Q8" s="28"/>
      <c r="R8" s="3" t="s">
        <v>2</v>
      </c>
      <c r="S8" s="3">
        <v>300</v>
      </c>
      <c r="T8" s="28"/>
      <c r="U8" s="28"/>
      <c r="V8" s="26" t="s">
        <v>38</v>
      </c>
      <c r="W8" s="26" t="s">
        <v>3</v>
      </c>
      <c r="X8" s="24" t="s">
        <v>28</v>
      </c>
      <c r="Y8" s="28"/>
    </row>
    <row r="9" spans="11:25" x14ac:dyDescent="0.2">
      <c r="K9" s="28"/>
      <c r="L9" s="28"/>
      <c r="M9" s="28"/>
      <c r="N9" s="28"/>
      <c r="O9" s="28"/>
      <c r="P9" s="28"/>
      <c r="Q9" s="28"/>
      <c r="R9" s="24" t="s">
        <v>10</v>
      </c>
      <c r="S9" s="24">
        <f>SUM(S5:S8)</f>
        <v>400</v>
      </c>
      <c r="T9" s="28"/>
      <c r="U9" s="28"/>
      <c r="V9" s="4" t="s">
        <v>25</v>
      </c>
      <c r="W9" s="14">
        <f t="shared" ref="W9:W18" si="0">X9*$W$19</f>
        <v>0</v>
      </c>
      <c r="X9" s="2">
        <v>0</v>
      </c>
      <c r="Y9" s="28"/>
    </row>
    <row r="10" spans="11:25" x14ac:dyDescent="0.2">
      <c r="K10" s="28"/>
      <c r="L10" s="28"/>
      <c r="M10" s="28"/>
      <c r="N10" s="28"/>
      <c r="O10" s="28"/>
      <c r="P10" s="28"/>
      <c r="Q10" s="28"/>
      <c r="T10" s="28"/>
      <c r="U10" s="28"/>
      <c r="V10" s="2" t="s">
        <v>15</v>
      </c>
      <c r="W10" s="14">
        <f t="shared" si="0"/>
        <v>10</v>
      </c>
      <c r="X10" s="2">
        <v>0.1</v>
      </c>
      <c r="Y10" s="28"/>
    </row>
    <row r="11" spans="11:25" x14ac:dyDescent="0.2">
      <c r="K11" s="28"/>
      <c r="L11" s="28"/>
      <c r="M11" s="28"/>
      <c r="N11" s="28"/>
      <c r="O11" s="28"/>
      <c r="P11" s="28"/>
      <c r="Q11" s="28"/>
      <c r="R11" s="32" t="s">
        <v>11</v>
      </c>
      <c r="S11" s="32"/>
      <c r="T11" s="28"/>
      <c r="U11" s="28"/>
      <c r="V11" s="2" t="s">
        <v>16</v>
      </c>
      <c r="W11" s="14">
        <f t="shared" si="0"/>
        <v>20</v>
      </c>
      <c r="X11" s="2">
        <v>0.2</v>
      </c>
      <c r="Y11" s="28"/>
    </row>
    <row r="12" spans="11:25" x14ac:dyDescent="0.2">
      <c r="K12" s="28"/>
      <c r="L12" s="28"/>
      <c r="M12" s="28"/>
      <c r="N12" s="28"/>
      <c r="O12" s="28"/>
      <c r="P12" s="28"/>
      <c r="Q12" s="28"/>
      <c r="R12" s="2" t="s">
        <v>3</v>
      </c>
      <c r="S12" s="2">
        <v>23</v>
      </c>
      <c r="T12" s="28"/>
      <c r="U12" s="28"/>
      <c r="V12" s="2" t="s">
        <v>17</v>
      </c>
      <c r="W12" s="14">
        <f t="shared" si="0"/>
        <v>30</v>
      </c>
      <c r="X12" s="2">
        <v>0.3</v>
      </c>
      <c r="Y12" s="28"/>
    </row>
    <row r="13" spans="11:25" x14ac:dyDescent="0.2">
      <c r="K13" s="28"/>
      <c r="L13" s="28"/>
      <c r="M13" s="28"/>
      <c r="N13" s="28"/>
      <c r="O13" s="28"/>
      <c r="P13" s="28"/>
      <c r="Q13" s="28"/>
      <c r="R13" s="2" t="s">
        <v>4</v>
      </c>
      <c r="S13" s="2">
        <v>2</v>
      </c>
      <c r="T13" s="28"/>
      <c r="U13" s="28"/>
      <c r="V13" s="2" t="s">
        <v>18</v>
      </c>
      <c r="W13" s="14">
        <f t="shared" si="0"/>
        <v>40</v>
      </c>
      <c r="X13" s="2">
        <v>0.4</v>
      </c>
      <c r="Y13" s="28"/>
    </row>
    <row r="14" spans="11:25" x14ac:dyDescent="0.2">
      <c r="K14" s="28"/>
      <c r="L14" s="28"/>
      <c r="M14" s="28"/>
      <c r="N14" s="28"/>
      <c r="O14" s="28"/>
      <c r="P14" s="28"/>
      <c r="Q14" s="28"/>
      <c r="R14" s="2" t="s">
        <v>5</v>
      </c>
      <c r="S14" s="2">
        <f>SUM(S5:S8)-S12-S13</f>
        <v>375</v>
      </c>
      <c r="T14" s="28"/>
      <c r="U14" s="28"/>
      <c r="V14" s="2" t="s">
        <v>19</v>
      </c>
      <c r="W14" s="14">
        <f t="shared" si="0"/>
        <v>50</v>
      </c>
      <c r="X14" s="2">
        <v>0.5</v>
      </c>
      <c r="Y14" s="28"/>
    </row>
    <row r="15" spans="11:25" x14ac:dyDescent="0.2">
      <c r="K15" s="28"/>
      <c r="L15" s="28"/>
      <c r="M15" s="28"/>
      <c r="N15" s="28"/>
      <c r="O15" s="28"/>
      <c r="P15" s="28"/>
      <c r="Q15" s="28"/>
      <c r="R15" s="27" t="s">
        <v>10</v>
      </c>
      <c r="S15" s="27">
        <f>SUM(S12:S14)</f>
        <v>400</v>
      </c>
      <c r="T15" s="28"/>
      <c r="U15" s="28"/>
      <c r="V15" s="2" t="s">
        <v>20</v>
      </c>
      <c r="W15" s="14">
        <f t="shared" si="0"/>
        <v>60</v>
      </c>
      <c r="X15" s="2">
        <v>0.6</v>
      </c>
      <c r="Y15" s="28"/>
    </row>
    <row r="16" spans="11:25" x14ac:dyDescent="0.2">
      <c r="K16" s="28"/>
      <c r="L16" s="28"/>
      <c r="M16" s="28"/>
      <c r="N16" s="28"/>
      <c r="O16" s="28"/>
      <c r="P16" s="28"/>
      <c r="Q16" s="28"/>
      <c r="T16" s="28"/>
      <c r="U16" s="28"/>
      <c r="V16" s="2" t="s">
        <v>21</v>
      </c>
      <c r="W16" s="14">
        <f t="shared" si="0"/>
        <v>70</v>
      </c>
      <c r="X16" s="2">
        <v>0.7</v>
      </c>
      <c r="Y16" s="28"/>
    </row>
    <row r="17" spans="11:25" x14ac:dyDescent="0.2">
      <c r="K17" s="28"/>
      <c r="L17" s="28"/>
      <c r="M17" s="28"/>
      <c r="N17" s="28"/>
      <c r="O17" s="28"/>
      <c r="P17" s="28"/>
      <c r="Q17" s="28"/>
      <c r="R17" s="32" t="s">
        <v>12</v>
      </c>
      <c r="S17" s="32"/>
      <c r="T17" s="28"/>
      <c r="U17" s="28"/>
      <c r="V17" s="2" t="s">
        <v>22</v>
      </c>
      <c r="W17" s="14">
        <f t="shared" si="0"/>
        <v>80</v>
      </c>
      <c r="X17" s="2">
        <v>0.8</v>
      </c>
      <c r="Y17" s="28"/>
    </row>
    <row r="18" spans="11:25" x14ac:dyDescent="0.2">
      <c r="K18" s="28"/>
      <c r="L18" s="28"/>
      <c r="M18" s="28"/>
      <c r="N18" s="28"/>
      <c r="O18" s="28"/>
      <c r="P18" s="28"/>
      <c r="Q18" s="28"/>
      <c r="R18" s="2" t="s">
        <v>6</v>
      </c>
      <c r="S18" s="2">
        <v>100</v>
      </c>
      <c r="T18" s="28"/>
      <c r="U18" s="28"/>
      <c r="V18" s="2" t="s">
        <v>23</v>
      </c>
      <c r="W18" s="14">
        <f t="shared" si="0"/>
        <v>90</v>
      </c>
      <c r="X18" s="2">
        <v>0.9</v>
      </c>
      <c r="Y18" s="28"/>
    </row>
    <row r="19" spans="11:25" x14ac:dyDescent="0.2">
      <c r="K19" s="28"/>
      <c r="L19" s="28"/>
      <c r="M19" s="28"/>
      <c r="N19" s="28"/>
      <c r="O19" s="28"/>
      <c r="P19" s="28"/>
      <c r="Q19" s="28"/>
      <c r="R19" s="2" t="s">
        <v>7</v>
      </c>
      <c r="S19" s="2">
        <v>20</v>
      </c>
      <c r="T19" s="28"/>
      <c r="U19" s="28"/>
      <c r="V19" s="2" t="s">
        <v>24</v>
      </c>
      <c r="W19" s="8">
        <f>S18</f>
        <v>100</v>
      </c>
      <c r="X19" s="2">
        <v>1</v>
      </c>
      <c r="Y19" s="28"/>
    </row>
    <row r="20" spans="11:25" x14ac:dyDescent="0.2">
      <c r="K20" s="28"/>
      <c r="L20" s="28"/>
      <c r="M20" s="28"/>
      <c r="N20" s="28"/>
      <c r="O20" s="28"/>
      <c r="P20" s="28"/>
      <c r="Q20" s="28"/>
      <c r="R20" s="2" t="s">
        <v>29</v>
      </c>
      <c r="S20" s="5">
        <f>S19/S18</f>
        <v>0.2</v>
      </c>
      <c r="T20" s="28"/>
      <c r="U20" s="28"/>
      <c r="V20" s="28"/>
      <c r="W20" s="28"/>
      <c r="X20" s="28"/>
      <c r="Y20" s="28"/>
    </row>
    <row r="21" spans="11:25" x14ac:dyDescent="0.2">
      <c r="K21" s="28"/>
      <c r="L21" s="28"/>
      <c r="M21" s="28"/>
      <c r="N21" s="28"/>
      <c r="O21" s="28"/>
      <c r="P21" s="28"/>
      <c r="Q21" s="28"/>
      <c r="R21" s="2" t="s">
        <v>13</v>
      </c>
      <c r="S21" s="2">
        <f>S20*100-2</f>
        <v>18</v>
      </c>
      <c r="T21" s="28"/>
      <c r="U21" s="28"/>
      <c r="V21" s="28"/>
      <c r="W21" s="29"/>
      <c r="X21" s="29"/>
      <c r="Y21" s="28"/>
    </row>
    <row r="22" spans="11:25" x14ac:dyDescent="0.2"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</row>
    <row r="23" spans="11:25" x14ac:dyDescent="0.2"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</row>
    <row r="24" spans="11:25" x14ac:dyDescent="0.2"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</row>
    <row r="25" spans="11:25" x14ac:dyDescent="0.2"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</sheetData>
  <mergeCells count="4">
    <mergeCell ref="R4:S4"/>
    <mergeCell ref="V7:X7"/>
    <mergeCell ref="R11:S11"/>
    <mergeCell ref="R17:S1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9"/>
  <sheetViews>
    <sheetView showGridLines="0" tabSelected="1" zoomScaleNormal="100" workbookViewId="0">
      <selection activeCell="F31" sqref="F31"/>
    </sheetView>
  </sheetViews>
  <sheetFormatPr defaultRowHeight="12.75" x14ac:dyDescent="0.2"/>
  <cols>
    <col min="5" max="5" width="5.85546875" customWidth="1"/>
    <col min="11" max="11" width="1.7109375" customWidth="1"/>
    <col min="12" max="12" width="10.42578125" bestFit="1" customWidth="1"/>
    <col min="14" max="14" width="1.42578125" customWidth="1"/>
    <col min="15" max="15" width="10.42578125" bestFit="1" customWidth="1"/>
    <col min="17" max="17" width="1.42578125" customWidth="1"/>
    <col min="18" max="18" width="11.85546875" bestFit="1" customWidth="1"/>
    <col min="19" max="19" width="10" bestFit="1" customWidth="1"/>
    <col min="20" max="20" width="6.28515625" bestFit="1" customWidth="1"/>
  </cols>
  <sheetData>
    <row r="2" spans="2:20" x14ac:dyDescent="0.2"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R2" s="32" t="s">
        <v>14</v>
      </c>
      <c r="S2" s="32"/>
      <c r="T2" s="32"/>
    </row>
    <row r="3" spans="2:20" x14ac:dyDescent="0.2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R3" s="26" t="s">
        <v>26</v>
      </c>
      <c r="S3" s="26" t="s">
        <v>27</v>
      </c>
      <c r="T3" s="24" t="s">
        <v>28</v>
      </c>
    </row>
    <row r="4" spans="2:20" x14ac:dyDescent="0.2">
      <c r="B4" s="28"/>
      <c r="C4" s="28"/>
      <c r="D4" s="28"/>
      <c r="E4" s="28"/>
      <c r="F4" s="28"/>
      <c r="G4" s="28"/>
      <c r="H4" s="28"/>
      <c r="I4" s="32" t="s">
        <v>9</v>
      </c>
      <c r="J4" s="32"/>
      <c r="K4" s="28"/>
      <c r="L4" s="28"/>
      <c r="M4" s="28"/>
      <c r="N4" s="28"/>
      <c r="O4" s="28"/>
      <c r="R4" s="4" t="s">
        <v>25</v>
      </c>
      <c r="S4" s="4">
        <f>T4*$S$14</f>
        <v>0</v>
      </c>
      <c r="T4" s="2">
        <v>0</v>
      </c>
    </row>
    <row r="5" spans="2:20" x14ac:dyDescent="0.2">
      <c r="B5" s="28"/>
      <c r="C5" s="28"/>
      <c r="D5" s="28"/>
      <c r="E5" s="28"/>
      <c r="F5" s="28"/>
      <c r="G5" s="28"/>
      <c r="H5" s="28"/>
      <c r="I5" s="2" t="s">
        <v>8</v>
      </c>
      <c r="J5" s="2">
        <v>40</v>
      </c>
      <c r="K5" s="28"/>
      <c r="L5" s="32" t="s">
        <v>12</v>
      </c>
      <c r="M5" s="32"/>
      <c r="N5" s="28"/>
      <c r="O5" s="28"/>
      <c r="R5" s="2" t="s">
        <v>15</v>
      </c>
      <c r="S5" s="4">
        <f t="shared" ref="S5:S13" si="0">T5*$S$14</f>
        <v>10</v>
      </c>
      <c r="T5" s="2">
        <v>0.1</v>
      </c>
    </row>
    <row r="6" spans="2:20" x14ac:dyDescent="0.2">
      <c r="B6" s="28"/>
      <c r="C6" s="28"/>
      <c r="D6" s="28"/>
      <c r="E6" s="28"/>
      <c r="F6" s="28"/>
      <c r="G6" s="28"/>
      <c r="H6" s="28"/>
      <c r="I6" s="2" t="s">
        <v>0</v>
      </c>
      <c r="J6" s="2">
        <v>40</v>
      </c>
      <c r="K6" s="28"/>
      <c r="L6" s="2" t="s">
        <v>6</v>
      </c>
      <c r="M6" s="2">
        <v>100</v>
      </c>
      <c r="N6" s="28"/>
      <c r="O6" s="28"/>
      <c r="R6" s="2" t="s">
        <v>16</v>
      </c>
      <c r="S6" s="4">
        <f t="shared" si="0"/>
        <v>20</v>
      </c>
      <c r="T6" s="2">
        <v>0.2</v>
      </c>
    </row>
    <row r="7" spans="2:20" x14ac:dyDescent="0.2">
      <c r="B7" s="28"/>
      <c r="C7" s="28"/>
      <c r="D7" s="28"/>
      <c r="E7" s="28"/>
      <c r="F7" s="28"/>
      <c r="G7" s="28"/>
      <c r="H7" s="28"/>
      <c r="I7" s="2" t="s">
        <v>1</v>
      </c>
      <c r="J7" s="2">
        <v>20</v>
      </c>
      <c r="K7" s="28"/>
      <c r="L7" s="2" t="s">
        <v>7</v>
      </c>
      <c r="M7" s="2">
        <v>81</v>
      </c>
      <c r="N7" s="28"/>
      <c r="O7" s="28"/>
      <c r="R7" s="2" t="s">
        <v>17</v>
      </c>
      <c r="S7" s="4">
        <f t="shared" si="0"/>
        <v>30</v>
      </c>
      <c r="T7" s="2">
        <v>0.3</v>
      </c>
    </row>
    <row r="8" spans="2:20" x14ac:dyDescent="0.2">
      <c r="B8" s="28"/>
      <c r="C8" s="28"/>
      <c r="D8" s="28"/>
      <c r="E8" s="28"/>
      <c r="F8" s="28"/>
      <c r="G8" s="28"/>
      <c r="H8" s="28"/>
      <c r="I8" s="2" t="s">
        <v>2</v>
      </c>
      <c r="J8" s="2">
        <v>30</v>
      </c>
      <c r="K8" s="28"/>
      <c r="L8" s="2" t="s">
        <v>30</v>
      </c>
      <c r="M8" s="5">
        <v>0.2</v>
      </c>
      <c r="N8" s="28"/>
      <c r="O8" s="28"/>
      <c r="R8" s="2" t="s">
        <v>18</v>
      </c>
      <c r="S8" s="4">
        <f t="shared" si="0"/>
        <v>40</v>
      </c>
      <c r="T8" s="2">
        <v>0.4</v>
      </c>
    </row>
    <row r="9" spans="2:20" x14ac:dyDescent="0.2">
      <c r="B9" s="28"/>
      <c r="C9" s="28"/>
      <c r="D9" s="28"/>
      <c r="E9" s="28"/>
      <c r="F9" s="28"/>
      <c r="G9" s="28"/>
      <c r="H9" s="28"/>
      <c r="I9" s="25" t="s">
        <v>10</v>
      </c>
      <c r="J9" s="25">
        <f>SUM(J5:J8)</f>
        <v>130</v>
      </c>
      <c r="K9" s="28"/>
      <c r="L9" s="2" t="s">
        <v>13</v>
      </c>
      <c r="M9" s="2">
        <f>M8*100-0.5</f>
        <v>19.5</v>
      </c>
      <c r="N9" s="28"/>
      <c r="O9" s="28"/>
      <c r="R9" s="2" t="s">
        <v>19</v>
      </c>
      <c r="S9" s="4">
        <f t="shared" si="0"/>
        <v>50</v>
      </c>
      <c r="T9" s="2">
        <v>0.5</v>
      </c>
    </row>
    <row r="10" spans="2:20" x14ac:dyDescent="0.2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35"/>
      <c r="M10" s="35"/>
      <c r="N10" s="28"/>
      <c r="O10" s="28"/>
      <c r="R10" s="2" t="s">
        <v>20</v>
      </c>
      <c r="S10" s="4">
        <f t="shared" si="0"/>
        <v>60</v>
      </c>
      <c r="T10" s="2">
        <v>0.6</v>
      </c>
    </row>
    <row r="11" spans="2:20" x14ac:dyDescent="0.2">
      <c r="B11" s="28"/>
      <c r="C11" s="28"/>
      <c r="D11" s="28"/>
      <c r="E11" s="28"/>
      <c r="F11" s="28"/>
      <c r="G11" s="28"/>
      <c r="H11" s="28"/>
      <c r="I11" s="33" t="s">
        <v>11</v>
      </c>
      <c r="J11" s="34"/>
      <c r="K11" s="28"/>
      <c r="L11" s="32" t="s">
        <v>31</v>
      </c>
      <c r="M11" s="32"/>
      <c r="N11" s="28"/>
      <c r="O11" s="28"/>
      <c r="R11" s="2" t="s">
        <v>21</v>
      </c>
      <c r="S11" s="4">
        <f t="shared" si="0"/>
        <v>70</v>
      </c>
      <c r="T11" s="2">
        <v>0.7</v>
      </c>
    </row>
    <row r="12" spans="2:20" x14ac:dyDescent="0.2">
      <c r="B12" s="28"/>
      <c r="C12" s="28"/>
      <c r="D12" s="28"/>
      <c r="E12" s="28"/>
      <c r="F12" s="28"/>
      <c r="G12" s="28"/>
      <c r="H12" s="28"/>
      <c r="I12" s="2" t="s">
        <v>3</v>
      </c>
      <c r="J12" s="2">
        <f>M9</f>
        <v>19.5</v>
      </c>
      <c r="K12" s="28"/>
      <c r="L12" s="2" t="s">
        <v>32</v>
      </c>
      <c r="M12" s="2">
        <f>S14*0.35</f>
        <v>35</v>
      </c>
      <c r="N12" s="28"/>
      <c r="O12" s="28"/>
      <c r="R12" s="2" t="s">
        <v>22</v>
      </c>
      <c r="S12" s="4">
        <f t="shared" si="0"/>
        <v>80</v>
      </c>
      <c r="T12" s="2">
        <v>0.8</v>
      </c>
    </row>
    <row r="13" spans="2:20" x14ac:dyDescent="0.2">
      <c r="B13" s="28"/>
      <c r="C13" s="28"/>
      <c r="D13" s="28"/>
      <c r="E13" s="28"/>
      <c r="F13" s="28"/>
      <c r="G13" s="28"/>
      <c r="H13" s="28"/>
      <c r="I13" s="2" t="s">
        <v>4</v>
      </c>
      <c r="J13" s="2">
        <v>1</v>
      </c>
      <c r="K13" s="28"/>
      <c r="L13" s="2" t="s">
        <v>33</v>
      </c>
      <c r="M13" s="2">
        <f>S14*0.8</f>
        <v>80</v>
      </c>
      <c r="N13" s="28"/>
      <c r="O13" s="28"/>
      <c r="R13" s="2" t="s">
        <v>23</v>
      </c>
      <c r="S13" s="4">
        <f t="shared" si="0"/>
        <v>90</v>
      </c>
      <c r="T13" s="2">
        <v>0.9</v>
      </c>
    </row>
    <row r="14" spans="2:20" x14ac:dyDescent="0.2">
      <c r="B14" s="28"/>
      <c r="C14" s="28"/>
      <c r="D14" s="28"/>
      <c r="E14" s="28"/>
      <c r="F14" s="28"/>
      <c r="G14" s="28"/>
      <c r="H14" s="28"/>
      <c r="I14" s="2" t="s">
        <v>5</v>
      </c>
      <c r="J14" s="2">
        <f>SUM(J5:J8)-J12-J13</f>
        <v>109.5</v>
      </c>
      <c r="K14" s="28"/>
      <c r="L14" s="28"/>
      <c r="M14" s="28"/>
      <c r="N14" s="28"/>
      <c r="O14" s="28"/>
      <c r="R14" s="2" t="s">
        <v>24</v>
      </c>
      <c r="S14" s="2">
        <f>M6</f>
        <v>100</v>
      </c>
      <c r="T14" s="2">
        <v>1</v>
      </c>
    </row>
    <row r="15" spans="2:20" x14ac:dyDescent="0.2">
      <c r="B15" s="28"/>
      <c r="C15" s="28"/>
      <c r="D15" s="28"/>
      <c r="E15" s="28"/>
      <c r="F15" s="28"/>
      <c r="G15" s="28"/>
      <c r="H15" s="28"/>
      <c r="I15" s="25" t="s">
        <v>10</v>
      </c>
      <c r="J15" s="25">
        <f>SUM(J12:J14)</f>
        <v>130</v>
      </c>
      <c r="K15" s="28"/>
      <c r="L15" s="28"/>
      <c r="M15" s="28"/>
      <c r="N15" s="28"/>
      <c r="O15" s="28"/>
    </row>
    <row r="16" spans="2:20" x14ac:dyDescent="0.2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2:15" ht="33.75" customHeight="1" x14ac:dyDescent="0.2">
      <c r="B17" s="28"/>
      <c r="C17" s="28"/>
      <c r="D17" s="28"/>
      <c r="E17" s="28">
        <f>M7</f>
        <v>81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2:15" x14ac:dyDescent="0.2"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2:15" x14ac:dyDescent="0.2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</sheetData>
  <mergeCells count="6">
    <mergeCell ref="I4:J4"/>
    <mergeCell ref="I11:J11"/>
    <mergeCell ref="L5:M5"/>
    <mergeCell ref="L10:M10"/>
    <mergeCell ref="R2:T2"/>
    <mergeCell ref="L11:M11"/>
  </mergeCells>
  <conditionalFormatting sqref="E17">
    <cfRule type="cellIs" dxfId="2" priority="10" operator="greaterThan">
      <formula>$M$13</formula>
    </cfRule>
    <cfRule type="cellIs" dxfId="1" priority="11" operator="between">
      <formula>$M$12</formula>
      <formula>$M$13</formula>
    </cfRule>
    <cfRule type="cellIs" dxfId="0" priority="12" operator="lessThan">
      <formula>$M$12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9"/>
  <sheetViews>
    <sheetView showGridLines="0" workbookViewId="0">
      <selection activeCell="J21" sqref="J21"/>
    </sheetView>
  </sheetViews>
  <sheetFormatPr defaultRowHeight="12.75" x14ac:dyDescent="0.2"/>
  <cols>
    <col min="10" max="10" width="12" customWidth="1"/>
  </cols>
  <sheetData>
    <row r="9" spans="10:10" ht="63.75" customHeight="1" x14ac:dyDescent="0.2">
      <c r="J9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simple</vt:lpstr>
      <vt:lpstr>semi</vt:lpstr>
      <vt:lpstr>quarter</vt:lpstr>
      <vt:lpstr>blinker</vt:lpstr>
      <vt:lpstr>Single Blinker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P</cp:lastModifiedBy>
  <dcterms:created xsi:type="dcterms:W3CDTF">2013-11-20T18:37:03Z</dcterms:created>
  <dcterms:modified xsi:type="dcterms:W3CDTF">2015-10-27T16:39:49Z</dcterms:modified>
</cp:coreProperties>
</file>