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\Desktop\UDT-11-Guide\Excel Examples\"/>
    </mc:Choice>
  </mc:AlternateContent>
  <xr:revisionPtr revIDLastSave="0" documentId="13_ncr:1_{305D12F6-E1B7-448B-AE90-776269F7A852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ChartsDataSheet" sheetId="6" state="veryHidden" r:id="rId1"/>
    <sheet name="HLP04132023180850" sheetId="8" r:id="rId2"/>
  </sheets>
  <definedNames>
    <definedName name="EV__LASTREFTIME__" hidden="1">42241.5638078704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NQ37" i="6" l="1"/>
  <c r="CNP36" i="6"/>
  <c r="CNO36" i="6"/>
  <c r="CNP35" i="6"/>
  <c r="CNO35" i="6"/>
  <c r="CNP34" i="6"/>
  <c r="CNO34" i="6"/>
  <c r="CNP33" i="6"/>
  <c r="CNO33" i="6"/>
  <c r="CNR33" i="6" s="1"/>
  <c r="CNP32" i="6"/>
  <c r="CNS31" i="6" s="1"/>
  <c r="CNS37" i="6" s="1"/>
  <c r="CNO32" i="6"/>
  <c r="CNR32" i="6" s="1"/>
  <c r="CNM37" i="6"/>
  <c r="CNK37" i="6"/>
  <c r="CNM36" i="6"/>
  <c r="CNK36" i="6"/>
  <c r="CNM35" i="6"/>
  <c r="CNK35" i="6"/>
  <c r="CNM34" i="6"/>
  <c r="CNK34" i="6"/>
  <c r="CNM33" i="6"/>
  <c r="CNK33" i="6"/>
  <c r="CNM32" i="6"/>
  <c r="CNK32" i="6"/>
  <c r="CNS34" i="6"/>
  <c r="CNV33" i="6"/>
  <c r="CNS33" i="6"/>
  <c r="CNV32" i="6"/>
  <c r="CNS32" i="6"/>
  <c r="CNQ32" i="6"/>
  <c r="CNQ33" i="6" s="1"/>
  <c r="CNV34" i="6" s="1"/>
  <c r="CNM31" i="6"/>
  <c r="CNK31" i="6"/>
  <c r="CNP29" i="6"/>
  <c r="CNO29" i="6"/>
  <c r="CNP28" i="6"/>
  <c r="CNO28" i="6"/>
  <c r="CNP27" i="6"/>
  <c r="CNO27" i="6"/>
  <c r="CNP26" i="6"/>
  <c r="CNO26" i="6"/>
  <c r="CNP25" i="6"/>
  <c r="CNO25" i="6"/>
  <c r="CNP24" i="6"/>
  <c r="CNS24" i="6" s="1"/>
  <c r="CNO24" i="6"/>
  <c r="CNP23" i="6"/>
  <c r="CNS22" i="6" s="1"/>
  <c r="CNS30" i="6" s="1"/>
  <c r="CNO23" i="6"/>
  <c r="CNR23" i="6" s="1"/>
  <c r="CNM30" i="6"/>
  <c r="CNK30" i="6"/>
  <c r="CNM29" i="6"/>
  <c r="CNK29" i="6"/>
  <c r="CNM28" i="6"/>
  <c r="CNK28" i="6"/>
  <c r="CNM27" i="6"/>
  <c r="CNK27" i="6"/>
  <c r="CNM26" i="6"/>
  <c r="CNK26" i="6"/>
  <c r="CNM25" i="6"/>
  <c r="CNK25" i="6"/>
  <c r="CNM24" i="6"/>
  <c r="CNK24" i="6"/>
  <c r="CNM23" i="6"/>
  <c r="CNK23" i="6"/>
  <c r="CNV23" i="6"/>
  <c r="CNQ23" i="6"/>
  <c r="CNQ24" i="6" s="1"/>
  <c r="CNM22" i="6"/>
  <c r="CNK22" i="6"/>
  <c r="CNJ26" i="6"/>
  <c r="CNJ24" i="6"/>
  <c r="CNJ33" i="6"/>
  <c r="CNJ34" i="6"/>
  <c r="CNJ35" i="6"/>
  <c r="CNJ25" i="6"/>
  <c r="CNJ27" i="6"/>
  <c r="CNJ23" i="6"/>
  <c r="CNJ28" i="6"/>
  <c r="CNJ32" i="6"/>
  <c r="CNJ30" i="6"/>
  <c r="CNJ31" i="6"/>
  <c r="CNJ29" i="6"/>
  <c r="CNJ36" i="6"/>
  <c r="CNJ37" i="6"/>
  <c r="CNY33" i="6" l="1"/>
  <c r="CNY34" i="6"/>
  <c r="CNV24" i="6"/>
  <c r="CNY32" i="6"/>
  <c r="CNR36" i="6"/>
  <c r="CNS36" i="6"/>
  <c r="CNR37" i="6" s="1"/>
  <c r="CNT33" i="6"/>
  <c r="CNR35" i="6"/>
  <c r="CNU36" i="6"/>
  <c r="CNU31" i="6"/>
  <c r="CNU32" i="6"/>
  <c r="CNQ34" i="6"/>
  <c r="CNU33" i="6"/>
  <c r="CNS35" i="6"/>
  <c r="CNY35" i="6" s="1"/>
  <c r="CNT32" i="6"/>
  <c r="CNR34" i="6"/>
  <c r="CNT34" i="6"/>
  <c r="CNU34" i="6"/>
  <c r="CNS23" i="6"/>
  <c r="CNY23" i="6" s="1"/>
  <c r="CNU22" i="6"/>
  <c r="CNR24" i="6"/>
  <c r="CNY24" i="6"/>
  <c r="CNT23" i="6"/>
  <c r="CNS26" i="6"/>
  <c r="CNV25" i="6"/>
  <c r="CNQ25" i="6"/>
  <c r="CNU24" i="6"/>
  <c r="CNU23" i="6"/>
  <c r="CNT24" i="6"/>
  <c r="CNP20" i="6"/>
  <c r="CNO20" i="6"/>
  <c r="CNP19" i="6"/>
  <c r="CNO19" i="6"/>
  <c r="CNP18" i="6"/>
  <c r="CNO18" i="6"/>
  <c r="CNP17" i="6"/>
  <c r="CNO17" i="6"/>
  <c r="CNP16" i="6"/>
  <c r="CNO16" i="6"/>
  <c r="CNP15" i="6"/>
  <c r="CNO15" i="6"/>
  <c r="CNP14" i="6"/>
  <c r="CNO14" i="6"/>
  <c r="CNP13" i="6"/>
  <c r="CNO13" i="6"/>
  <c r="CNP12" i="6"/>
  <c r="CNO12" i="6"/>
  <c r="CNP11" i="6"/>
  <c r="CNS11" i="6" s="1"/>
  <c r="CNO11" i="6"/>
  <c r="CNP10" i="6"/>
  <c r="CNS9" i="6" s="1"/>
  <c r="CNS21" i="6" s="1"/>
  <c r="CNO10" i="6"/>
  <c r="CNM21" i="6"/>
  <c r="CNK21" i="6"/>
  <c r="CNM20" i="6"/>
  <c r="CNK20" i="6"/>
  <c r="CNM19" i="6"/>
  <c r="CNK19" i="6"/>
  <c r="CNM18" i="6"/>
  <c r="CNK18" i="6"/>
  <c r="CNM17" i="6"/>
  <c r="CNK17" i="6"/>
  <c r="CNM16" i="6"/>
  <c r="CNK16" i="6"/>
  <c r="CNM15" i="6"/>
  <c r="CNK15" i="6"/>
  <c r="CNM14" i="6"/>
  <c r="CNK14" i="6"/>
  <c r="CNM13" i="6"/>
  <c r="CNK13" i="6"/>
  <c r="CNM12" i="6"/>
  <c r="CNK12" i="6"/>
  <c r="CNM11" i="6"/>
  <c r="CNK11" i="6"/>
  <c r="CNM10" i="6"/>
  <c r="CNK10" i="6"/>
  <c r="CNV10" i="6"/>
  <c r="CNQ10" i="6"/>
  <c r="CNQ11" i="6" s="1"/>
  <c r="CNM9" i="6"/>
  <c r="CNK9" i="6"/>
  <c r="CNP7" i="6"/>
  <c r="CNO7" i="6"/>
  <c r="CNP6" i="6"/>
  <c r="CNO6" i="6"/>
  <c r="CNP5" i="6"/>
  <c r="CNO5" i="6"/>
  <c r="CNP4" i="6"/>
  <c r="CNO4" i="6"/>
  <c r="CNP3" i="6"/>
  <c r="CNO3" i="6"/>
  <c r="CNM8" i="6"/>
  <c r="CNK8" i="6"/>
  <c r="CNM7" i="6"/>
  <c r="CNK7" i="6"/>
  <c r="CNM6" i="6"/>
  <c r="CNK6" i="6"/>
  <c r="CNM5" i="6"/>
  <c r="CNK5" i="6"/>
  <c r="CNM4" i="6"/>
  <c r="CNK4" i="6"/>
  <c r="CNM3" i="6"/>
  <c r="CNK3" i="6"/>
  <c r="CNV3" i="6"/>
  <c r="CNQ3" i="6"/>
  <c r="CNV4" i="6" s="1"/>
  <c r="CNM2" i="6"/>
  <c r="CNK2" i="6"/>
  <c r="CNJ13" i="6"/>
  <c r="CNJ15" i="6"/>
  <c r="CNJ19" i="6"/>
  <c r="CNJ18" i="6"/>
  <c r="CNJ5" i="6"/>
  <c r="CNJ17" i="6"/>
  <c r="CNJ3" i="6"/>
  <c r="CNJ7" i="6"/>
  <c r="CNJ12" i="6"/>
  <c r="CNJ22" i="6"/>
  <c r="CNJ9" i="6"/>
  <c r="CNJ14" i="6"/>
  <c r="CNJ11" i="6"/>
  <c r="CNJ16" i="6"/>
  <c r="CNJ4" i="6"/>
  <c r="CNJ20" i="6"/>
  <c r="CNJ6" i="6"/>
  <c r="CNJ21" i="6"/>
  <c r="CNJ8" i="6"/>
  <c r="CNJ10" i="6"/>
  <c r="CNS10" i="6" l="1"/>
  <c r="CNU10" i="6" s="1"/>
  <c r="CNU35" i="6"/>
  <c r="CNT35" i="6"/>
  <c r="CNW31" i="6"/>
  <c r="CNW32" i="6" s="1"/>
  <c r="CNW33" i="6" s="1"/>
  <c r="CNW34" i="6" s="1"/>
  <c r="CNW35" i="6" s="1"/>
  <c r="CNW36" i="6" s="1"/>
  <c r="CNX31" i="6"/>
  <c r="CNX32" i="6" s="1"/>
  <c r="CNX33" i="6" s="1"/>
  <c r="CNX34" i="6" s="1"/>
  <c r="CNX35" i="6" s="1"/>
  <c r="CNX36" i="6" s="1"/>
  <c r="CNQ35" i="6"/>
  <c r="CNV35" i="6"/>
  <c r="CNT36" i="6"/>
  <c r="CNY36" i="6"/>
  <c r="CNR26" i="6"/>
  <c r="CNY26" i="6"/>
  <c r="CNU26" i="6"/>
  <c r="CNR25" i="6"/>
  <c r="CNS25" i="6"/>
  <c r="CNU25" i="6" s="1"/>
  <c r="CNW22" i="6"/>
  <c r="CNW23" i="6" s="1"/>
  <c r="CNW24" i="6" s="1"/>
  <c r="CNW25" i="6" s="1"/>
  <c r="CNW26" i="6" s="1"/>
  <c r="CNW27" i="6" s="1"/>
  <c r="CNW28" i="6" s="1"/>
  <c r="CNW29" i="6" s="1"/>
  <c r="CNX22" i="6"/>
  <c r="CNX23" i="6" s="1"/>
  <c r="CNX24" i="6" s="1"/>
  <c r="CNX25" i="6" s="1"/>
  <c r="CNX26" i="6" s="1"/>
  <c r="CNX27" i="6" s="1"/>
  <c r="CNX28" i="6" s="1"/>
  <c r="CNX29" i="6" s="1"/>
  <c r="CNV26" i="6"/>
  <c r="CNQ26" i="6"/>
  <c r="CNT26" i="6"/>
  <c r="CNR27" i="6"/>
  <c r="CNS27" i="6"/>
  <c r="CNR11" i="6"/>
  <c r="CNR10" i="6"/>
  <c r="CNU9" i="6"/>
  <c r="CNW9" i="6" s="1"/>
  <c r="CNW10" i="6" s="1"/>
  <c r="CNW11" i="6" s="1"/>
  <c r="CNW12" i="6" s="1"/>
  <c r="CNW13" i="6" s="1"/>
  <c r="CNW14" i="6" s="1"/>
  <c r="CNW15" i="6" s="1"/>
  <c r="CNW16" i="6" s="1"/>
  <c r="CNW17" i="6" s="1"/>
  <c r="CNW18" i="6" s="1"/>
  <c r="CNW19" i="6" s="1"/>
  <c r="CNW20" i="6" s="1"/>
  <c r="CNT10" i="6"/>
  <c r="CNY11" i="6"/>
  <c r="CNS4" i="6"/>
  <c r="CNV11" i="6"/>
  <c r="CNV12" i="6"/>
  <c r="CNQ12" i="6"/>
  <c r="CNS13" i="6"/>
  <c r="CNY13" i="6" s="1"/>
  <c r="CNR13" i="6"/>
  <c r="CNU11" i="6"/>
  <c r="CNS12" i="6"/>
  <c r="CNY12" i="6" s="1"/>
  <c r="CNY10" i="6"/>
  <c r="CNT11" i="6"/>
  <c r="CNR12" i="6"/>
  <c r="CNS3" i="6"/>
  <c r="CNS2" i="6"/>
  <c r="CNS8" i="6" s="1"/>
  <c r="CNR3" i="6"/>
  <c r="CNQ4" i="6"/>
  <c r="CNR4" i="6"/>
  <c r="CNJ2" i="6"/>
  <c r="CNQ36" i="6" l="1"/>
  <c r="CNV36" i="6"/>
  <c r="CNT25" i="6"/>
  <c r="CNY25" i="6"/>
  <c r="CNS28" i="6"/>
  <c r="CNR28" i="6"/>
  <c r="CNY27" i="6"/>
  <c r="CNT27" i="6"/>
  <c r="CNU27" i="6"/>
  <c r="CNV27" i="6"/>
  <c r="CNQ27" i="6"/>
  <c r="CNU2" i="6"/>
  <c r="CNX2" i="6" s="1"/>
  <c r="CNX3" i="6" s="1"/>
  <c r="CNX4" i="6" s="1"/>
  <c r="CNX5" i="6" s="1"/>
  <c r="CNX6" i="6" s="1"/>
  <c r="CNX7" i="6" s="1"/>
  <c r="CNY4" i="6"/>
  <c r="CNX9" i="6"/>
  <c r="CNX10" i="6" s="1"/>
  <c r="CNX11" i="6" s="1"/>
  <c r="CNX12" i="6" s="1"/>
  <c r="CNX13" i="6" s="1"/>
  <c r="CNX14" i="6" s="1"/>
  <c r="CNX15" i="6" s="1"/>
  <c r="CNX16" i="6" s="1"/>
  <c r="CNX17" i="6" s="1"/>
  <c r="CNX18" i="6" s="1"/>
  <c r="CNX19" i="6" s="1"/>
  <c r="CNX20" i="6" s="1"/>
  <c r="CNT13" i="6"/>
  <c r="CNT4" i="6"/>
  <c r="CNU4" i="6"/>
  <c r="CNT12" i="6"/>
  <c r="CNT3" i="6"/>
  <c r="CNY3" i="6"/>
  <c r="CNU12" i="6"/>
  <c r="CNU13" i="6"/>
  <c r="CNR14" i="6"/>
  <c r="CNS14" i="6"/>
  <c r="CNV13" i="6"/>
  <c r="CNQ13" i="6"/>
  <c r="CNU3" i="6"/>
  <c r="CNR5" i="6"/>
  <c r="CNS5" i="6"/>
  <c r="CNV5" i="6"/>
  <c r="CNQ5" i="6"/>
  <c r="CNV28" i="6" l="1"/>
  <c r="CNQ28" i="6"/>
  <c r="CNR29" i="6"/>
  <c r="CNS29" i="6"/>
  <c r="CNR30" i="6" s="1"/>
  <c r="CNY28" i="6"/>
  <c r="CNU28" i="6"/>
  <c r="CNT28" i="6"/>
  <c r="CNW2" i="6"/>
  <c r="CNW3" i="6" s="1"/>
  <c r="CNW4" i="6" s="1"/>
  <c r="CNW5" i="6" s="1"/>
  <c r="CNW6" i="6" s="1"/>
  <c r="CNW7" i="6" s="1"/>
  <c r="CNY14" i="6"/>
  <c r="CNT14" i="6"/>
  <c r="CNU14" i="6"/>
  <c r="CNV14" i="6"/>
  <c r="CNQ14" i="6"/>
  <c r="CNS15" i="6"/>
  <c r="CNR15" i="6"/>
  <c r="CNV6" i="6"/>
  <c r="CNQ6" i="6"/>
  <c r="CNS6" i="6"/>
  <c r="CNR6" i="6"/>
  <c r="CNY5" i="6"/>
  <c r="CNU5" i="6"/>
  <c r="CNT5" i="6"/>
  <c r="CNV29" i="6" l="1"/>
  <c r="CNQ29" i="6"/>
  <c r="CNQ30" i="6" s="1"/>
  <c r="CNY29" i="6"/>
  <c r="CNT29" i="6"/>
  <c r="CNU29" i="6"/>
  <c r="CNR16" i="6"/>
  <c r="CNS16" i="6"/>
  <c r="CNY15" i="6"/>
  <c r="CNU15" i="6"/>
  <c r="CNT15" i="6"/>
  <c r="CNV15" i="6"/>
  <c r="CNQ15" i="6"/>
  <c r="CNR7" i="6"/>
  <c r="CNS7" i="6"/>
  <c r="CNR8" i="6" s="1"/>
  <c r="CNY6" i="6"/>
  <c r="CNU6" i="6"/>
  <c r="CNT6" i="6"/>
  <c r="CNV7" i="6"/>
  <c r="CNQ7" i="6"/>
  <c r="CNQ8" i="6" s="1"/>
  <c r="CNV16" i="6" l="1"/>
  <c r="CNQ16" i="6"/>
  <c r="CNY16" i="6"/>
  <c r="CNU16" i="6"/>
  <c r="CNT16" i="6"/>
  <c r="CNS17" i="6"/>
  <c r="CNR17" i="6"/>
  <c r="CNY7" i="6"/>
  <c r="CNT7" i="6"/>
  <c r="CNU7" i="6"/>
  <c r="CNV17" i="6" l="1"/>
  <c r="CNQ17" i="6"/>
  <c r="CNR18" i="6"/>
  <c r="CNS18" i="6"/>
  <c r="CNY17" i="6"/>
  <c r="CNU17" i="6"/>
  <c r="CNT17" i="6"/>
  <c r="CNS19" i="6" l="1"/>
  <c r="CNR19" i="6"/>
  <c r="CNV18" i="6"/>
  <c r="CNQ18" i="6"/>
  <c r="CNY18" i="6"/>
  <c r="CNU18" i="6"/>
  <c r="CNT18" i="6"/>
  <c r="CNR20" i="6" l="1"/>
  <c r="CNS20" i="6"/>
  <c r="CNR21" i="6" s="1"/>
  <c r="CNV19" i="6"/>
  <c r="CNQ19" i="6"/>
  <c r="CNY19" i="6"/>
  <c r="CNU19" i="6"/>
  <c r="CNT19" i="6"/>
  <c r="CNY20" i="6" l="1"/>
  <c r="CNU20" i="6"/>
  <c r="CNT20" i="6"/>
  <c r="CNV20" i="6"/>
  <c r="CNQ20" i="6"/>
  <c r="CNQ21" i="6" s="1"/>
</calcChain>
</file>

<file path=xl/sharedStrings.xml><?xml version="1.0" encoding="utf-8"?>
<sst xmlns="http://schemas.openxmlformats.org/spreadsheetml/2006/main" count="251" uniqueCount="164">
  <si>
    <t>Qualified</t>
  </si>
  <si>
    <t>Validated</t>
  </si>
  <si>
    <t>Identify</t>
  </si>
  <si>
    <t>Proposal</t>
  </si>
  <si>
    <t>Sales Stage</t>
  </si>
  <si>
    <t>Won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</si>
  <si>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</si>
  <si>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</si>
  <si>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</si>
  <si>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</si>
  <si>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</si>
  <si>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</si>
  <si>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</si>
  <si>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</si>
  <si>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</si>
  <si>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</si>
  <si>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</si>
  <si>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</si>
  <si>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</si>
  <si>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</si>
  <si>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</si>
  <si>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</si>
  <si>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</si>
  <si>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</si>
  <si>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</si>
  <si>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</si>
  <si>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</si>
  <si>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</si>
  <si>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</si>
  <si>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</si>
  <si>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</si>
  <si>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</si>
  <si>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</si>
  <si>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</si>
  <si>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</si>
  <si>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</si>
  <si>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</si>
  <si>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</si>
  <si>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</si>
  <si>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</si>
  <si>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</si>
  <si>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</si>
  <si>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</si>
  <si>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</si>
  <si>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</si>
  <si>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</si>
  <si>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</si>
  <si>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</si>
  <si>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</si>
  <si>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</si>
  <si>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</si>
  <si>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</si>
  <si>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Reverse?</t>
  </si>
  <si>
    <t>color LB</t>
  </si>
  <si>
    <t>color A</t>
  </si>
  <si>
    <t>color D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</si>
  <si>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</si>
  <si>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</si>
  <si>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</si>
  <si>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</si>
  <si>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</si>
  <si>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</si>
  <si>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</si>
  <si>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</si>
  <si>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</si>
  <si>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</si>
  <si>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</si>
  <si>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</si>
  <si>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</si>
  <si>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</si>
  <si>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</si>
  <si>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</si>
  <si>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</si>
  <si>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</si>
  <si>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</si>
  <si>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</si>
  <si>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</si>
  <si>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</si>
  <si>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</si>
  <si>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</si>
  <si>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</si>
  <si>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 Name: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</si>
  <si>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</si>
  <si>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</si>
  <si>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</si>
  <si>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</si>
  <si>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</si>
  <si>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</si>
  <si>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</si>
  <si>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MekkoChart Name:</t>
  </si>
  <si>
    <t>OrgChart Name:</t>
  </si>
  <si>
    <t>RadialBarChart Name:</t>
  </si>
  <si>
    <t>MaxValue</t>
  </si>
  <si>
    <t>Value 1</t>
  </si>
  <si>
    <t>Desc 1</t>
  </si>
  <si>
    <t>v 1</t>
  </si>
  <si>
    <t>i 1</t>
  </si>
  <si>
    <t>Value 2</t>
  </si>
  <si>
    <t>Desc 2</t>
  </si>
  <si>
    <t>v 2</t>
  </si>
  <si>
    <t>i 2</t>
  </si>
  <si>
    <t>Value 3</t>
  </si>
  <si>
    <t>Desc 3</t>
  </si>
  <si>
    <t>v 3</t>
  </si>
  <si>
    <t>i 3</t>
  </si>
  <si>
    <t>Value 4</t>
  </si>
  <si>
    <t>Desc 4</t>
  </si>
  <si>
    <t>v 4</t>
  </si>
  <si>
    <t>i 4</t>
  </si>
  <si>
    <t>Value 5</t>
  </si>
  <si>
    <t>Desc 5</t>
  </si>
  <si>
    <t>v 5</t>
  </si>
  <si>
    <t>i 5</t>
  </si>
  <si>
    <t>Value 6</t>
  </si>
  <si>
    <t>Desc 6</t>
  </si>
  <si>
    <t>v 6</t>
  </si>
  <si>
    <t>i 6</t>
  </si>
  <si>
    <t>Value 7</t>
  </si>
  <si>
    <t>Desc 7</t>
  </si>
  <si>
    <t>v 7</t>
  </si>
  <si>
    <t>i 7</t>
  </si>
  <si>
    <t>Value 8</t>
  </si>
  <si>
    <t>Desc 8</t>
  </si>
  <si>
    <t>v 8</t>
  </si>
  <si>
    <t>i 8</t>
  </si>
  <si>
    <t>Value 9</t>
  </si>
  <si>
    <t>Desc 9</t>
  </si>
  <si>
    <t>v 9</t>
  </si>
  <si>
    <t>i 9</t>
  </si>
  <si>
    <t>Value 10</t>
  </si>
  <si>
    <t>Desc 10</t>
  </si>
  <si>
    <t>v 10</t>
  </si>
  <si>
    <t>i 10</t>
  </si>
  <si>
    <t>Sales Funnel2 Chart Name:</t>
  </si>
  <si>
    <t>Colors</t>
  </si>
  <si>
    <t>DataText</t>
  </si>
  <si>
    <t>DataValue</t>
  </si>
  <si>
    <t>x</t>
  </si>
  <si>
    <t>Label</t>
  </si>
  <si>
    <t>Value</t>
  </si>
  <si>
    <t>Low</t>
  </si>
  <si>
    <t>High</t>
  </si>
  <si>
    <t>x2</t>
  </si>
  <si>
    <t>yLabel</t>
  </si>
  <si>
    <t>yPercent</t>
  </si>
  <si>
    <t>LabelPercent</t>
  </si>
  <si>
    <t>xxx</t>
  </si>
  <si>
    <t>SF2_1</t>
  </si>
  <si>
    <t>BUBBLE</t>
  </si>
  <si>
    <t>$</t>
  </si>
  <si>
    <t>Stage 1</t>
  </si>
  <si>
    <t>Stage 2</t>
  </si>
  <si>
    <t>Stage 3</t>
  </si>
  <si>
    <t>Stage 4</t>
  </si>
  <si>
    <t>Stage 5</t>
  </si>
  <si>
    <t>Stage 6</t>
  </si>
  <si>
    <t>Stage 7</t>
  </si>
  <si>
    <t>Stage 8</t>
  </si>
  <si>
    <t>SF2_2</t>
  </si>
  <si>
    <t>Example 1</t>
  </si>
  <si>
    <t>Select the range then click on the Sales Funnel icon</t>
  </si>
  <si>
    <t>Example 2</t>
  </si>
  <si>
    <t>*saved picture for demonstration purposes</t>
  </si>
  <si>
    <t>In the full version this is a real-time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</si>
</sst>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Helvetica Neue"/>
    </font>
    <font>
      <sz val="18"/>
      <color theme="3"/>
      <name val="Cambria"/>
      <family val="2"/>
      <scheme val="major"/>
    </font>
    <font>
      <sz val="10"/>
      <color theme="1"/>
      <name val="Tahoma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EEECE1"/>
      <name val="Calibri"/>
      <family val="2"/>
      <scheme val="minor"/>
    </font>
    <font>
      <b/>
      <sz val="10"/>
      <color theme="1"/>
      <name val="Segoe UI"/>
      <family val="2"/>
    </font>
    <font>
      <sz val="10"/>
      <color theme="1"/>
      <name val="Segoe UI"/>
      <family val="2"/>
    </font>
    <font>
      <sz val="10"/>
      <color theme="0" tint="-0.249977111117893"/>
      <name val="Segoe UI"/>
      <family val="2"/>
    </font>
    <font>
      <sz val="10"/>
      <color theme="0"/>
      <name val="Segoe UI"/>
      <family val="2"/>
    </font>
    <font>
      <u/>
      <sz val="11"/>
      <color theme="10"/>
      <name val="Calibri"/>
      <family val="2"/>
      <scheme val="minor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62A83"/>
        <bgColor indexed="64"/>
      </patternFill>
    </fill>
    <fill>
      <patternFill patternType="solid">
        <fgColor rgb="FFAF8DC3"/>
        <bgColor indexed="64"/>
      </patternFill>
    </fill>
    <fill>
      <patternFill patternType="solid">
        <fgColor rgb="FFE7D4E8"/>
        <bgColor indexed="64"/>
      </patternFill>
    </fill>
    <fill>
      <patternFill patternType="solid">
        <fgColor rgb="FFD9F0D3"/>
        <bgColor indexed="64"/>
      </patternFill>
    </fill>
    <fill>
      <patternFill patternType="solid">
        <fgColor rgb="FF7FBF7B"/>
        <bgColor indexed="64"/>
      </patternFill>
    </fill>
    <fill>
      <patternFill patternType="solid">
        <fgColor rgb="FF1B7837"/>
        <bgColor indexed="64"/>
      </patternFill>
    </fill>
    <fill>
      <patternFill patternType="solid">
        <fgColor rgb="FFEF8A62"/>
        <bgColor indexed="64"/>
      </patternFill>
    </fill>
    <fill>
      <patternFill patternType="solid">
        <fgColor rgb="FFFDDBC7"/>
        <bgColor indexed="64"/>
      </patternFill>
    </fill>
    <fill>
      <patternFill patternType="solid">
        <fgColor rgb="FFD1E5F0"/>
        <bgColor indexed="64"/>
      </patternFill>
    </fill>
    <fill>
      <patternFill patternType="solid">
        <fgColor rgb="FF67A9CF"/>
        <bgColor indexed="64"/>
      </patternFill>
    </fill>
    <fill>
      <patternFill patternType="solid">
        <fgColor rgb="FFFE7C72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6604D"/>
        <bgColor indexed="64"/>
      </patternFill>
    </fill>
    <fill>
      <patternFill patternType="solid">
        <fgColor rgb="FFFDAE61"/>
        <bgColor indexed="64"/>
      </patternFill>
    </fill>
    <fill>
      <patternFill patternType="solid">
        <fgColor rgb="FFF7BA9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C5DE"/>
        <bgColor indexed="64"/>
      </patternFill>
    </fill>
    <fill>
      <patternFill patternType="solid">
        <fgColor rgb="FF4393C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Dashed">
        <color rgb="FF00B050"/>
      </left>
      <right style="thin">
        <color theme="0" tint="-0.249977111117893"/>
      </right>
      <top style="mediumDashed">
        <color rgb="FF00B050"/>
      </top>
      <bottom style="thin">
        <color theme="0" tint="-0.249977111117893"/>
      </bottom>
      <diagonal/>
    </border>
    <border>
      <left style="thin">
        <color theme="0" tint="-0.249977111117893"/>
      </left>
      <right style="mediumDashed">
        <color rgb="FF00B050"/>
      </right>
      <top style="mediumDashed">
        <color rgb="FF00B050"/>
      </top>
      <bottom style="thin">
        <color theme="0" tint="-0.249977111117893"/>
      </bottom>
      <diagonal/>
    </border>
    <border>
      <left style="mediumDashed">
        <color rgb="FF00B05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Dashed">
        <color rgb="FF00B050"/>
      </right>
      <top style="thin">
        <color theme="0" tint="-0.249977111117893"/>
      </top>
      <bottom style="thin">
        <color theme="0" tint="-0.249977111117893"/>
      </bottom>
      <diagonal/>
    </border>
    <border>
      <left style="mediumDashed">
        <color rgb="FF00B050"/>
      </left>
      <right style="thin">
        <color theme="0" tint="-0.249977111117893"/>
      </right>
      <top style="thin">
        <color theme="0" tint="-0.249977111117893"/>
      </top>
      <bottom style="mediumDashed">
        <color rgb="FF00B050"/>
      </bottom>
      <diagonal/>
    </border>
    <border>
      <left style="thin">
        <color theme="0" tint="-0.249977111117893"/>
      </left>
      <right style="mediumDashed">
        <color rgb="FF00B050"/>
      </right>
      <top style="thin">
        <color theme="0" tint="-0.249977111117893"/>
      </top>
      <bottom style="mediumDashed">
        <color rgb="FF00B050"/>
      </bottom>
      <diagonal/>
    </border>
    <border>
      <left style="mediumDashed">
        <color rgb="FF00B050"/>
      </left>
      <right/>
      <top style="mediumDashed">
        <color rgb="FF00B050"/>
      </top>
      <bottom/>
      <diagonal/>
    </border>
    <border>
      <left style="thin">
        <color theme="0" tint="-0.34998626667073579"/>
      </left>
      <right style="mediumDashed">
        <color rgb="FF00B050"/>
      </right>
      <top style="mediumDashed">
        <color rgb="FF00B050"/>
      </top>
      <bottom style="thin">
        <color theme="0"/>
      </bottom>
      <diagonal/>
    </border>
    <border>
      <left style="mediumDashed">
        <color rgb="FF00B050"/>
      </left>
      <right/>
      <top/>
      <bottom/>
      <diagonal/>
    </border>
    <border>
      <left style="thin">
        <color theme="0" tint="-0.34998626667073579"/>
      </left>
      <right style="mediumDashed">
        <color rgb="FF00B050"/>
      </right>
      <top style="thin">
        <color theme="0"/>
      </top>
      <bottom style="thin">
        <color theme="0"/>
      </bottom>
      <diagonal/>
    </border>
    <border>
      <left style="mediumDashed">
        <color rgb="FF00B050"/>
      </left>
      <right/>
      <top/>
      <bottom style="mediumDashed">
        <color rgb="FF00B050"/>
      </bottom>
      <diagonal/>
    </border>
    <border>
      <left style="thin">
        <color theme="0" tint="-0.34998626667073579"/>
      </left>
      <right style="mediumDashed">
        <color rgb="FF00B050"/>
      </right>
      <top style="thin">
        <color theme="0"/>
      </top>
      <bottom style="mediumDashed">
        <color rgb="FF00B050"/>
      </bottom>
      <diagonal/>
    </border>
  </borders>
  <cellStyleXfs count="47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Protection="0">
      <alignment vertical="top"/>
    </xf>
    <xf numFmtId="0" fontId="18" fillId="0" borderId="0" applyNumberFormat="0" applyFill="0" applyBorder="0" applyAlignment="0" applyProtection="0"/>
    <xf numFmtId="0" fontId="19" fillId="0" borderId="0"/>
    <xf numFmtId="0" fontId="20" fillId="0" borderId="0"/>
    <xf numFmtId="9" fontId="19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67">
    <xf numFmtId="0" fontId="0" fillId="0" borderId="0" xfId="0"/>
    <xf numFmtId="0" fontId="15" fillId="37" borderId="0" xfId="0" applyFont="1" applyFill="1" applyAlignment="1">
      <alignment horizontal="center" vertical="center"/>
    </xf>
    <xf numFmtId="0" fontId="15" fillId="33" borderId="0" xfId="0" applyFont="1" applyFill="1" applyAlignment="1">
      <alignment horizontal="center" vertical="center"/>
    </xf>
    <xf numFmtId="0" fontId="15" fillId="34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38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5" fillId="0" borderId="0" xfId="0" applyFont="1"/>
    <xf numFmtId="0" fontId="1" fillId="0" borderId="0" xfId="0" applyFont="1"/>
    <xf numFmtId="0" fontId="22" fillId="0" borderId="0" xfId="0" applyFont="1" applyAlignment="1">
      <alignment horizontal="center" vertical="center"/>
    </xf>
    <xf numFmtId="0" fontId="21" fillId="33" borderId="0" xfId="0" applyFont="1" applyFill="1" applyAlignment="1">
      <alignment horizontal="center" vertical="center"/>
    </xf>
    <xf numFmtId="0" fontId="15" fillId="35" borderId="0" xfId="0" applyFont="1" applyFill="1" applyAlignment="1">
      <alignment horizontal="center" vertical="center"/>
    </xf>
    <xf numFmtId="0" fontId="15" fillId="36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9" fontId="1" fillId="0" borderId="0" xfId="0" applyNumberFormat="1" applyFont="1"/>
    <xf numFmtId="0" fontId="16" fillId="39" borderId="0" xfId="0" applyFont="1" applyFill="1" applyAlignment="1">
      <alignment horizontal="center"/>
    </xf>
    <xf numFmtId="9" fontId="1" fillId="0" borderId="0" xfId="0" applyNumberFormat="1" applyFont="1" applyAlignment="1">
      <alignment horizontal="center"/>
    </xf>
    <xf numFmtId="0" fontId="16" fillId="40" borderId="0" xfId="0" applyFont="1" applyFill="1" applyAlignment="1">
      <alignment horizontal="center"/>
    </xf>
    <xf numFmtId="0" fontId="16" fillId="41" borderId="0" xfId="0" applyFont="1" applyFill="1" applyAlignment="1">
      <alignment horizontal="center"/>
    </xf>
    <xf numFmtId="0" fontId="1" fillId="33" borderId="0" xfId="0" applyFont="1" applyFill="1" applyAlignment="1">
      <alignment horizontal="center"/>
    </xf>
    <xf numFmtId="0" fontId="1" fillId="37" borderId="0" xfId="0" applyFont="1" applyFill="1" applyAlignment="1">
      <alignment horizontal="center"/>
    </xf>
    <xf numFmtId="0" fontId="24" fillId="42" borderId="0" xfId="0" applyFont="1" applyFill="1" applyAlignment="1">
      <alignment horizontal="center" vertical="center"/>
    </xf>
    <xf numFmtId="3" fontId="24" fillId="43" borderId="0" xfId="0" applyNumberFormat="1" applyFont="1" applyFill="1" applyAlignment="1">
      <alignment horizontal="center" vertical="center"/>
    </xf>
    <xf numFmtId="3" fontId="23" fillId="51" borderId="0" xfId="0" applyNumberFormat="1" applyFont="1" applyFill="1" applyAlignment="1">
      <alignment horizontal="center" vertical="center"/>
    </xf>
    <xf numFmtId="3" fontId="23" fillId="50" borderId="0" xfId="0" applyNumberFormat="1" applyFont="1" applyFill="1" applyAlignment="1">
      <alignment horizontal="center" vertical="center"/>
    </xf>
    <xf numFmtId="3" fontId="24" fillId="52" borderId="0" xfId="0" applyNumberFormat="1" applyFont="1" applyFill="1" applyAlignment="1">
      <alignment horizontal="center" vertical="center"/>
    </xf>
    <xf numFmtId="0" fontId="1" fillId="34" borderId="0" xfId="0" applyFont="1" applyFill="1" applyAlignment="1">
      <alignment horizontal="center"/>
    </xf>
    <xf numFmtId="0" fontId="1" fillId="35" borderId="0" xfId="0" applyFont="1" applyFill="1" applyAlignment="1">
      <alignment horizontal="center"/>
    </xf>
    <xf numFmtId="0" fontId="16" fillId="53" borderId="0" xfId="0" applyFont="1" applyFill="1" applyAlignment="1">
      <alignment horizontal="center"/>
    </xf>
    <xf numFmtId="0" fontId="16" fillId="54" borderId="0" xfId="0" applyFont="1" applyFill="1" applyAlignment="1">
      <alignment horizontal="center"/>
    </xf>
    <xf numFmtId="0" fontId="16" fillId="36" borderId="0" xfId="0" applyFont="1" applyFill="1" applyAlignment="1">
      <alignment horizontal="center"/>
    </xf>
    <xf numFmtId="0" fontId="16" fillId="55" borderId="0" xfId="0" applyFont="1" applyFill="1" applyAlignment="1">
      <alignment horizontal="center"/>
    </xf>
    <xf numFmtId="0" fontId="23" fillId="49" borderId="0" xfId="0" applyFont="1" applyFill="1" applyAlignment="1">
      <alignment horizontal="center" vertical="center"/>
    </xf>
    <xf numFmtId="3" fontId="23" fillId="44" borderId="0" xfId="0" applyNumberFormat="1" applyFont="1" applyFill="1" applyAlignment="1">
      <alignment horizontal="center" vertical="center"/>
    </xf>
    <xf numFmtId="3" fontId="23" fillId="45" borderId="0" xfId="0" applyNumberFormat="1" applyFont="1" applyFill="1" applyAlignment="1">
      <alignment horizontal="center" vertical="center"/>
    </xf>
    <xf numFmtId="3" fontId="23" fillId="46" borderId="0" xfId="0" applyNumberFormat="1" applyFont="1" applyFill="1" applyAlignment="1">
      <alignment horizontal="center" vertical="center"/>
    </xf>
    <xf numFmtId="3" fontId="25" fillId="47" borderId="0" xfId="0" applyNumberFormat="1" applyFont="1" applyFill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center"/>
    </xf>
    <xf numFmtId="0" fontId="27" fillId="0" borderId="10" xfId="0" applyFont="1" applyBorder="1"/>
    <xf numFmtId="3" fontId="29" fillId="39" borderId="11" xfId="0" applyNumberFormat="1" applyFont="1" applyFill="1" applyBorder="1" applyAlignment="1">
      <alignment horizontal="center"/>
    </xf>
    <xf numFmtId="0" fontId="27" fillId="0" borderId="12" xfId="0" applyFont="1" applyBorder="1"/>
    <xf numFmtId="3" fontId="29" fillId="48" borderId="13" xfId="0" applyNumberFormat="1" applyFont="1" applyFill="1" applyBorder="1" applyAlignment="1">
      <alignment horizontal="center"/>
    </xf>
    <xf numFmtId="3" fontId="27" fillId="49" borderId="13" xfId="0" applyNumberFormat="1" applyFont="1" applyFill="1" applyBorder="1" applyAlignment="1">
      <alignment horizontal="center"/>
    </xf>
    <xf numFmtId="3" fontId="27" fillId="50" borderId="13" xfId="0" applyNumberFormat="1" applyFont="1" applyFill="1" applyBorder="1" applyAlignment="1">
      <alignment horizontal="center"/>
    </xf>
    <xf numFmtId="0" fontId="27" fillId="0" borderId="14" xfId="0" applyFont="1" applyBorder="1"/>
    <xf numFmtId="3" fontId="27" fillId="51" borderId="15" xfId="0" applyNumberFormat="1" applyFont="1" applyFill="1" applyBorder="1" applyAlignment="1">
      <alignment horizontal="center"/>
    </xf>
    <xf numFmtId="0" fontId="27" fillId="0" borderId="16" xfId="0" applyFont="1" applyBorder="1"/>
    <xf numFmtId="0" fontId="29" fillId="56" borderId="17" xfId="0" applyFont="1" applyFill="1" applyBorder="1" applyAlignment="1">
      <alignment horizontal="center" vertical="center"/>
    </xf>
    <xf numFmtId="0" fontId="27" fillId="0" borderId="18" xfId="0" applyFont="1" applyBorder="1"/>
    <xf numFmtId="0" fontId="27" fillId="57" borderId="19" xfId="0" applyFont="1" applyFill="1" applyBorder="1" applyAlignment="1">
      <alignment horizontal="center" vertical="center"/>
    </xf>
    <xf numFmtId="0" fontId="27" fillId="58" borderId="19" xfId="0" applyFont="1" applyFill="1" applyBorder="1" applyAlignment="1">
      <alignment horizontal="center" vertical="center"/>
    </xf>
    <xf numFmtId="0" fontId="27" fillId="49" borderId="19" xfId="0" applyFont="1" applyFill="1" applyBorder="1" applyAlignment="1">
      <alignment horizontal="center" vertical="center"/>
    </xf>
    <xf numFmtId="0" fontId="27" fillId="38" borderId="19" xfId="0" applyFont="1" applyFill="1" applyBorder="1" applyAlignment="1">
      <alignment horizontal="center" vertical="center"/>
    </xf>
    <xf numFmtId="0" fontId="27" fillId="59" borderId="19" xfId="0" applyFont="1" applyFill="1" applyBorder="1" applyAlignment="1">
      <alignment horizontal="center" vertical="center"/>
    </xf>
    <xf numFmtId="0" fontId="27" fillId="60" borderId="19" xfId="0" applyFont="1" applyFill="1" applyBorder="1" applyAlignment="1">
      <alignment horizontal="center" vertical="center"/>
    </xf>
    <xf numFmtId="0" fontId="27" fillId="0" borderId="20" xfId="0" applyFont="1" applyBorder="1"/>
    <xf numFmtId="0" fontId="29" fillId="61" borderId="21" xfId="0" applyFont="1" applyFill="1" applyBorder="1" applyAlignment="1">
      <alignment horizontal="center" vertical="center"/>
    </xf>
    <xf numFmtId="3" fontId="24" fillId="39" borderId="0" xfId="0" applyNumberFormat="1" applyFont="1" applyFill="1" applyAlignment="1">
      <alignment horizontal="center" vertical="center"/>
    </xf>
    <xf numFmtId="3" fontId="24" fillId="48" borderId="0" xfId="0" applyNumberFormat="1" applyFont="1" applyFill="1" applyAlignment="1">
      <alignment horizontal="center" vertical="center"/>
    </xf>
    <xf numFmtId="3" fontId="23" fillId="49" borderId="0" xfId="0" applyNumberFormat="1" applyFont="1" applyFill="1" applyAlignment="1">
      <alignment horizontal="center" vertical="center"/>
    </xf>
    <xf numFmtId="0" fontId="30" fillId="0" borderId="0" xfId="46"/>
  </cellXfs>
  <cellStyles count="47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46" builtinId="8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rmal 2" xfId="41" xr:uid="{00000000-0005-0000-0000-000026000000}"/>
    <cellStyle name="Normal 2 2" xfId="44" xr:uid="{00000000-0005-0000-0000-000027000000}"/>
    <cellStyle name="Normal 3" xfId="43" xr:uid="{00000000-0005-0000-0000-000028000000}"/>
    <cellStyle name="Note" xfId="14" builtinId="10" customBuiltin="1"/>
    <cellStyle name="Output" xfId="9" builtinId="21" customBuiltin="1"/>
    <cellStyle name="Percent 2" xfId="45" xr:uid="{00000000-0005-0000-0000-00002B000000}"/>
    <cellStyle name="Title 2" xfId="42" xr:uid="{00000000-0005-0000-0000-00002C000000}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Medium9"/>
  <colors>
    <mruColors>
      <color rgb="FF67A9CF"/>
      <color rgb="FFFDDBC7"/>
      <color rgb="FFFE7C72"/>
      <color rgb="FFD1E5F0"/>
      <color rgb="FFB2182B"/>
      <color rgb="FF2166AC"/>
      <color rgb="FFEF8A62"/>
      <color rgb="FF1B7837"/>
      <color rgb="FF7FBF7B"/>
      <color rgb="FFD9F0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266700</xdr:colOff>
      <xdr:row>7</xdr:row>
      <xdr:rowOff>152400</xdr:rowOff>
    </xdr:from>
    <xdr:to>
      <xdr:col>17</xdr:col>
      <xdr:colOff>238812</xdr:colOff>
      <xdr:row>35</xdr:row>
      <xdr:rowOff>125408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44CF10B-007E-4856-6347-2C3C14DE5F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2375" y="1428750"/>
          <a:ext cx="7925487" cy="5078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E6063-B6BE-478A-BF43-927EE4DB8458}">
  <sheetPr codeName="Sheet1"/>
  <dimension ref="A1:COB37"/>
  <sheetViews>
    <sheetView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18.42578125" style="14" bestFit="1" customWidth="1"/>
    <col min="2" max="2" width="3.5703125" style="14" bestFit="1" customWidth="1"/>
    <col min="3" max="5" width="2" style="14" bestFit="1" customWidth="1"/>
    <col min="6" max="6" width="4.42578125" style="14" bestFit="1" customWidth="1"/>
    <col min="7" max="7" width="4.7109375" style="14" bestFit="1" customWidth="1"/>
    <col min="8" max="8" width="4.140625" style="14" bestFit="1" customWidth="1"/>
    <col min="9" max="9" width="7.28515625" style="14" bestFit="1" customWidth="1"/>
    <col min="10" max="10" width="9" style="14" bestFit="1" customWidth="1"/>
    <col min="11" max="11" width="10.42578125" style="14" bestFit="1" customWidth="1"/>
    <col min="12" max="12" width="7.42578125" style="14" bestFit="1" customWidth="1"/>
    <col min="13" max="14" width="6" style="14" bestFit="1" customWidth="1"/>
    <col min="15" max="17" width="6.85546875" style="14" bestFit="1" customWidth="1"/>
    <col min="18" max="18" width="4.7109375" style="14" bestFit="1" customWidth="1"/>
    <col min="19" max="19" width="11.85546875" style="14" bestFit="1" customWidth="1"/>
    <col min="20" max="20" width="11.5703125" style="14" bestFit="1" customWidth="1"/>
    <col min="21" max="21" width="9" style="14" bestFit="1" customWidth="1"/>
    <col min="22" max="22" width="10.140625" style="14" bestFit="1" customWidth="1"/>
    <col min="23" max="23" width="8.42578125" style="14" bestFit="1" customWidth="1"/>
    <col min="24" max="24" width="11.140625" style="14" bestFit="1" customWidth="1"/>
    <col min="25" max="25" width="4.5703125" style="14" bestFit="1" customWidth="1"/>
    <col min="26" max="26" width="3.42578125" style="14" bestFit="1" customWidth="1"/>
    <col min="27" max="29" width="2" style="14" bestFit="1" customWidth="1"/>
    <col min="30" max="30" width="4.42578125" style="14" bestFit="1" customWidth="1"/>
    <col min="31" max="31" width="4.7109375" style="14" bestFit="1" customWidth="1"/>
    <col min="32" max="32" width="4.140625" style="14" bestFit="1" customWidth="1"/>
    <col min="33" max="33" width="11.42578125" style="14" bestFit="1" customWidth="1"/>
    <col min="34" max="34" width="8.28515625" style="14" bestFit="1" customWidth="1"/>
    <col min="35" max="41" width="6" style="14" bestFit="1" customWidth="1"/>
    <col min="42" max="44" width="7" style="14" bestFit="1" customWidth="1"/>
    <col min="45" max="50" width="6.85546875" style="14" bestFit="1" customWidth="1"/>
    <col min="51" max="53" width="7.85546875" style="14" bestFit="1" customWidth="1"/>
    <col min="54" max="54" width="12" style="14" bestFit="1" customWidth="1"/>
    <col min="55" max="55" width="6.5703125" style="14" bestFit="1" customWidth="1"/>
    <col min="56" max="56" width="9.140625" style="14"/>
    <col min="57" max="62" width="2" style="14" bestFit="1" customWidth="1"/>
    <col min="63" max="63" width="7.85546875" style="14" bestFit="1" customWidth="1"/>
    <col min="64" max="65" width="7.140625" style="14" bestFit="1" customWidth="1"/>
    <col min="66" max="100" width="9.140625" style="14"/>
    <col min="101" max="101" width="20.42578125" style="14" bestFit="1" customWidth="1"/>
    <col min="102" max="102" width="11.85546875" style="14" bestFit="1" customWidth="1"/>
    <col min="103" max="103" width="11.5703125" style="14" bestFit="1" customWidth="1"/>
    <col min="104" max="104" width="9" style="14" bestFit="1" customWidth="1"/>
    <col min="105" max="105" width="10.140625" style="14" bestFit="1" customWidth="1"/>
    <col min="106" max="107" width="6.42578125" style="14" bestFit="1" customWidth="1"/>
    <col min="108" max="108" width="4.28515625" style="14" bestFit="1" customWidth="1"/>
    <col min="109" max="110" width="7.85546875" style="14" bestFit="1" customWidth="1"/>
    <col min="111" max="112" width="6.42578125" style="14" bestFit="1" customWidth="1"/>
    <col min="113" max="113" width="4.28515625" style="14" bestFit="1" customWidth="1"/>
    <col min="114" max="115" width="7.85546875" style="14" bestFit="1" customWidth="1"/>
    <col min="116" max="1500" width="9.140625" style="14"/>
    <col min="1501" max="1501" width="24" style="14" bestFit="1" customWidth="1"/>
    <col min="1502" max="1502" width="11.85546875" style="14" bestFit="1" customWidth="1"/>
    <col min="1503" max="1503" width="11.5703125" style="14" bestFit="1" customWidth="1"/>
    <col min="1504" max="1504" width="9" style="14" bestFit="1" customWidth="1"/>
    <col min="1505" max="1505" width="10.140625" style="14" bestFit="1" customWidth="1"/>
    <col min="1506" max="1506" width="7.85546875" style="14" bestFit="1" customWidth="1"/>
    <col min="1507" max="1600" width="9.140625" style="14"/>
    <col min="1601" max="1601" width="14.42578125" style="14" bestFit="1" customWidth="1"/>
    <col min="1602" max="1602" width="3.5703125" style="14" bestFit="1" customWidth="1"/>
    <col min="1603" max="1603" width="6.5703125" style="14" bestFit="1" customWidth="1"/>
    <col min="1604" max="1604" width="7.140625" style="14" bestFit="1" customWidth="1"/>
    <col min="1605" max="1605" width="7.42578125" style="14" bestFit="1" customWidth="1"/>
    <col min="1606" max="1608" width="6" style="14" bestFit="1" customWidth="1"/>
    <col min="1609" max="1609" width="7.28515625" style="14" bestFit="1" customWidth="1"/>
    <col min="1610" max="1610" width="9" style="14" bestFit="1" customWidth="1"/>
    <col min="1611" max="1611" width="9.7109375" style="14" bestFit="1" customWidth="1"/>
    <col min="1612" max="1612" width="7" style="14" bestFit="1" customWidth="1"/>
    <col min="1613" max="1613" width="8.5703125" style="14" bestFit="1" customWidth="1"/>
    <col min="1614" max="1614" width="4.85546875" style="14" bestFit="1" customWidth="1"/>
    <col min="1615" max="1617" width="7.140625" style="14" bestFit="1" customWidth="1"/>
    <col min="1618" max="1618" width="6.85546875" style="14" bestFit="1" customWidth="1"/>
    <col min="1619" max="1619" width="11.85546875" style="14" bestFit="1" customWidth="1"/>
    <col min="1620" max="1620" width="11.5703125" style="14" bestFit="1" customWidth="1"/>
    <col min="1621" max="1621" width="9" style="14" bestFit="1" customWidth="1"/>
    <col min="1622" max="1622" width="10.140625" style="14" bestFit="1" customWidth="1"/>
    <col min="1623" max="1623" width="6.85546875" style="14" bestFit="1" customWidth="1"/>
    <col min="1624" max="1624" width="7.140625" style="14" bestFit="1" customWidth="1"/>
    <col min="1625" max="1900" width="9.140625" style="14"/>
    <col min="1901" max="1901" width="24.42578125" style="14" bestFit="1" customWidth="1"/>
    <col min="1902" max="1902" width="11.85546875" style="14" bestFit="1" customWidth="1"/>
    <col min="1903" max="1903" width="11.5703125" style="14" bestFit="1" customWidth="1"/>
    <col min="1904" max="1904" width="9" style="14" bestFit="1" customWidth="1"/>
    <col min="1905" max="1905" width="10.140625" style="14" bestFit="1" customWidth="1"/>
    <col min="1906" max="2000" width="9.140625" style="14"/>
    <col min="2001" max="2001" width="21" style="14" bestFit="1" customWidth="1"/>
    <col min="2002" max="2002" width="11.85546875" style="14" bestFit="1" customWidth="1"/>
    <col min="2003" max="2003" width="11.5703125" style="14" bestFit="1" customWidth="1"/>
    <col min="2004" max="2004" width="9" style="14" bestFit="1" customWidth="1"/>
    <col min="2005" max="2005" width="10.140625" style="14" bestFit="1" customWidth="1"/>
    <col min="2006" max="2006" width="6.5703125" style="14" bestFit="1" customWidth="1"/>
    <col min="2007" max="2007" width="7" style="14" bestFit="1" customWidth="1"/>
    <col min="2008" max="2008" width="11.140625" style="14" bestFit="1" customWidth="1"/>
    <col min="2009" max="2009" width="10" style="14" bestFit="1" customWidth="1"/>
    <col min="2010" max="2010" width="7" style="14" bestFit="1" customWidth="1"/>
    <col min="2011" max="2011" width="5.5703125" style="14" bestFit="1" customWidth="1"/>
    <col min="2012" max="2012" width="17.85546875" style="14" bestFit="1" customWidth="1"/>
    <col min="2013" max="2100" width="9.140625" style="14"/>
    <col min="2101" max="2101" width="18.42578125" style="14" bestFit="1" customWidth="1"/>
    <col min="2102" max="2102" width="11.85546875" style="14" bestFit="1" customWidth="1"/>
    <col min="2103" max="2103" width="11.5703125" style="14" bestFit="1" customWidth="1"/>
    <col min="2104" max="2104" width="9" style="14" bestFit="1" customWidth="1"/>
    <col min="2105" max="2105" width="10.140625" style="14" bestFit="1" customWidth="1"/>
    <col min="2106" max="2109" width="9.140625" style="14"/>
  </cols>
  <sheetData>
    <row r="1" spans="1:2420" s="8" customFormat="1">
      <c r="A1" s="2" t="s">
        <v>6</v>
      </c>
      <c r="B1" s="2" t="s">
        <v>7</v>
      </c>
      <c r="C1" s="2">
        <v>1</v>
      </c>
      <c r="D1" s="2">
        <v>2</v>
      </c>
      <c r="E1" s="2">
        <v>3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11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24</v>
      </c>
      <c r="W1" s="2" t="s">
        <v>25</v>
      </c>
      <c r="X1" s="2" t="s">
        <v>26</v>
      </c>
      <c r="Y1" s="2" t="s">
        <v>27</v>
      </c>
      <c r="Z1" s="3" t="s">
        <v>28</v>
      </c>
      <c r="AA1" s="3">
        <v>1</v>
      </c>
      <c r="AB1" s="3">
        <v>2</v>
      </c>
      <c r="AC1" s="3">
        <v>3</v>
      </c>
      <c r="AD1" s="3" t="s">
        <v>8</v>
      </c>
      <c r="AE1" s="3" t="s">
        <v>9</v>
      </c>
      <c r="AF1" s="3" t="s">
        <v>10</v>
      </c>
      <c r="AG1" s="3" t="s">
        <v>29</v>
      </c>
      <c r="AH1" s="3" t="s">
        <v>30</v>
      </c>
      <c r="AI1" s="12" t="s">
        <v>31</v>
      </c>
      <c r="AJ1" s="12" t="s">
        <v>32</v>
      </c>
      <c r="AK1" s="12" t="s">
        <v>33</v>
      </c>
      <c r="AL1" s="12" t="s">
        <v>34</v>
      </c>
      <c r="AM1" s="12" t="s">
        <v>35</v>
      </c>
      <c r="AN1" s="12" t="s">
        <v>36</v>
      </c>
      <c r="AO1" s="12" t="s">
        <v>37</v>
      </c>
      <c r="AP1" s="12" t="s">
        <v>38</v>
      </c>
      <c r="AQ1" s="12" t="s">
        <v>39</v>
      </c>
      <c r="AR1" s="12" t="s">
        <v>40</v>
      </c>
      <c r="AS1" s="12" t="s">
        <v>41</v>
      </c>
      <c r="AT1" s="12" t="s">
        <v>42</v>
      </c>
      <c r="AU1" s="12" t="s">
        <v>43</v>
      </c>
      <c r="AV1" s="12" t="s">
        <v>44</v>
      </c>
      <c r="AW1" s="12" t="s">
        <v>45</v>
      </c>
      <c r="AX1" s="12" t="s">
        <v>46</v>
      </c>
      <c r="AY1" s="12" t="s">
        <v>47</v>
      </c>
      <c r="AZ1" s="12" t="s">
        <v>48</v>
      </c>
      <c r="BA1" s="12" t="s">
        <v>49</v>
      </c>
      <c r="BB1" s="13" t="s">
        <v>50</v>
      </c>
      <c r="BC1" s="13" t="s">
        <v>51</v>
      </c>
      <c r="BD1" s="1" t="s">
        <v>52</v>
      </c>
      <c r="BE1" s="2">
        <v>1</v>
      </c>
      <c r="BF1" s="2">
        <v>2</v>
      </c>
      <c r="BG1" s="2">
        <v>3</v>
      </c>
      <c r="BH1" s="3">
        <v>1</v>
      </c>
      <c r="BI1" s="3">
        <v>2</v>
      </c>
      <c r="BJ1" s="3">
        <v>3</v>
      </c>
      <c r="BK1" s="2" t="s">
        <v>53</v>
      </c>
      <c r="BL1" s="2" t="s">
        <v>54</v>
      </c>
      <c r="BM1" s="2" t="s">
        <v>55</v>
      </c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4" t="s">
        <v>56</v>
      </c>
      <c r="CX1" s="4" t="s">
        <v>21</v>
      </c>
      <c r="CY1" s="4" t="s">
        <v>22</v>
      </c>
      <c r="CZ1" s="5" t="s">
        <v>23</v>
      </c>
      <c r="DA1" s="4" t="s">
        <v>24</v>
      </c>
      <c r="DB1" s="5" t="s">
        <v>57</v>
      </c>
      <c r="DC1" s="5" t="s">
        <v>58</v>
      </c>
      <c r="DD1" s="5" t="s">
        <v>59</v>
      </c>
      <c r="DE1" s="5" t="s">
        <v>60</v>
      </c>
      <c r="DF1" s="5" t="s">
        <v>61</v>
      </c>
      <c r="DG1" s="5" t="s">
        <v>57</v>
      </c>
      <c r="DH1" s="5" t="s">
        <v>58</v>
      </c>
      <c r="DI1" s="5" t="s">
        <v>59</v>
      </c>
      <c r="DJ1" s="5" t="s">
        <v>60</v>
      </c>
      <c r="DK1" s="5" t="s">
        <v>61</v>
      </c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  <c r="AML1" s="5"/>
      <c r="AMM1" s="5"/>
      <c r="AMN1" s="5"/>
      <c r="AMO1" s="5"/>
      <c r="AMP1" s="5"/>
      <c r="AMQ1" s="5"/>
      <c r="AMR1" s="5"/>
      <c r="AMS1" s="5"/>
      <c r="AMT1" s="5"/>
      <c r="AMU1" s="5"/>
      <c r="AMV1" s="5"/>
      <c r="AMW1" s="5"/>
      <c r="AMX1" s="5"/>
      <c r="AMY1" s="5"/>
      <c r="AMZ1" s="5"/>
      <c r="ANA1" s="5"/>
      <c r="ANB1" s="5"/>
      <c r="ANC1" s="5"/>
      <c r="AND1" s="5"/>
      <c r="ANE1" s="5"/>
      <c r="ANF1" s="5"/>
      <c r="ANG1" s="5"/>
      <c r="ANH1" s="5"/>
      <c r="ANI1" s="5"/>
      <c r="ANJ1" s="5"/>
      <c r="ANK1" s="5"/>
      <c r="ANL1" s="5"/>
      <c r="ANM1" s="5"/>
      <c r="ANN1" s="5"/>
      <c r="ANO1" s="5"/>
      <c r="ANP1" s="5"/>
      <c r="ANQ1" s="5"/>
      <c r="ANR1" s="5"/>
      <c r="ANS1" s="5"/>
      <c r="ANT1" s="5"/>
      <c r="ANU1" s="5"/>
      <c r="ANV1" s="5"/>
      <c r="ANW1" s="5"/>
      <c r="ANX1" s="5"/>
      <c r="ANY1" s="5"/>
      <c r="ANZ1" s="5"/>
      <c r="AOA1" s="5"/>
      <c r="AOB1" s="5"/>
      <c r="AOC1" s="5"/>
      <c r="AOD1" s="5"/>
      <c r="AOE1" s="5"/>
      <c r="AOF1" s="5"/>
      <c r="AOG1" s="5"/>
      <c r="AOH1" s="5"/>
      <c r="AOI1" s="5"/>
      <c r="AOJ1" s="5"/>
      <c r="AOK1" s="5"/>
      <c r="AOL1" s="5"/>
      <c r="AOM1" s="5"/>
      <c r="AON1" s="5"/>
      <c r="AOO1" s="5"/>
      <c r="AOP1" s="5"/>
      <c r="AOQ1" s="5"/>
      <c r="AOR1" s="5"/>
      <c r="AOS1" s="5"/>
      <c r="AOT1" s="5"/>
      <c r="AOU1" s="5"/>
      <c r="AOV1" s="5"/>
      <c r="AOW1" s="5"/>
      <c r="AOX1" s="5"/>
      <c r="AOY1" s="5"/>
      <c r="AOZ1" s="5"/>
      <c r="APA1" s="5"/>
      <c r="APB1" s="5"/>
      <c r="APC1" s="5"/>
      <c r="APD1" s="5"/>
      <c r="APE1" s="5"/>
      <c r="APF1" s="5"/>
      <c r="APG1" s="5"/>
      <c r="APH1" s="5"/>
      <c r="API1" s="5"/>
      <c r="APJ1" s="5"/>
      <c r="APK1" s="5"/>
      <c r="APL1" s="5"/>
      <c r="APM1" s="5"/>
      <c r="APN1" s="5"/>
      <c r="APO1" s="5"/>
      <c r="APP1" s="5"/>
      <c r="APQ1" s="5"/>
      <c r="APR1" s="5"/>
      <c r="APS1" s="5"/>
      <c r="APT1" s="5"/>
      <c r="APU1" s="5"/>
      <c r="APV1" s="5"/>
      <c r="APW1" s="5"/>
      <c r="APX1" s="5"/>
      <c r="APY1" s="5"/>
      <c r="APZ1" s="5"/>
      <c r="AQA1" s="5"/>
      <c r="AQB1" s="5"/>
      <c r="AQC1" s="5"/>
      <c r="AQD1" s="5"/>
      <c r="AQE1" s="5"/>
      <c r="AQF1" s="5"/>
      <c r="AQG1" s="5"/>
      <c r="AQH1" s="5"/>
      <c r="AQI1" s="5"/>
      <c r="AQJ1" s="5"/>
      <c r="AQK1" s="5"/>
      <c r="AQL1" s="5"/>
      <c r="AQM1" s="5"/>
      <c r="AQN1" s="5"/>
      <c r="AQO1" s="5"/>
      <c r="AQP1" s="5"/>
      <c r="AQQ1" s="5"/>
      <c r="AQR1" s="5"/>
      <c r="AQS1" s="5"/>
      <c r="AQT1" s="5"/>
      <c r="AQU1" s="5"/>
      <c r="AQV1" s="5"/>
      <c r="AQW1" s="5"/>
      <c r="AQX1" s="5"/>
      <c r="AQY1" s="5"/>
      <c r="AQZ1" s="5"/>
      <c r="ARA1" s="5"/>
      <c r="ARB1" s="5"/>
      <c r="ARC1" s="5"/>
      <c r="ARD1" s="5"/>
      <c r="ARE1" s="5"/>
      <c r="ARF1" s="5"/>
      <c r="ARG1" s="5"/>
      <c r="ARH1" s="5"/>
      <c r="ARI1" s="5"/>
      <c r="ARJ1" s="5"/>
      <c r="ARK1" s="5"/>
      <c r="ARL1" s="5"/>
      <c r="ARM1" s="5"/>
      <c r="ARN1" s="5"/>
      <c r="ARO1" s="5"/>
      <c r="ARP1" s="5"/>
      <c r="ARQ1" s="5"/>
      <c r="ARR1" s="5"/>
      <c r="ARS1" s="5"/>
      <c r="ART1" s="5"/>
      <c r="ARU1" s="5"/>
      <c r="ARV1" s="5"/>
      <c r="ARW1" s="5"/>
      <c r="ARX1" s="5"/>
      <c r="ARY1" s="5"/>
      <c r="ARZ1" s="5"/>
      <c r="ASA1" s="5"/>
      <c r="ASB1" s="5"/>
      <c r="ASC1" s="5"/>
      <c r="ASD1" s="5"/>
      <c r="ASE1" s="5"/>
      <c r="ASF1" s="5"/>
      <c r="ASG1" s="5"/>
      <c r="ASH1" s="5"/>
      <c r="ASI1" s="5"/>
      <c r="ASJ1" s="5"/>
      <c r="ASK1" s="5"/>
      <c r="ASL1" s="5"/>
      <c r="ASM1" s="5"/>
      <c r="ASN1" s="5"/>
      <c r="ASO1" s="5"/>
      <c r="ASP1" s="5"/>
      <c r="ASQ1" s="5"/>
      <c r="ASR1" s="5"/>
      <c r="ASS1" s="5"/>
      <c r="AST1" s="5"/>
      <c r="ASU1" s="5"/>
      <c r="ASV1" s="5"/>
      <c r="ASW1" s="5"/>
      <c r="ASX1" s="5"/>
      <c r="ASY1" s="5"/>
      <c r="ASZ1" s="5"/>
      <c r="ATA1" s="5"/>
      <c r="ATB1" s="5"/>
      <c r="ATC1" s="5"/>
      <c r="ATD1" s="5"/>
      <c r="ATE1" s="5"/>
      <c r="ATF1" s="5"/>
      <c r="ATG1" s="5"/>
      <c r="ATH1" s="5"/>
      <c r="ATI1" s="5"/>
      <c r="ATJ1" s="5"/>
      <c r="ATK1" s="5"/>
      <c r="ATL1" s="5"/>
      <c r="ATM1" s="5"/>
      <c r="ATN1" s="5"/>
      <c r="ATO1" s="5"/>
      <c r="ATP1" s="5"/>
      <c r="ATQ1" s="5"/>
      <c r="ATR1" s="5"/>
      <c r="ATS1" s="5"/>
      <c r="ATT1" s="5"/>
      <c r="ATU1" s="5"/>
      <c r="ATV1" s="5"/>
      <c r="ATW1" s="5"/>
      <c r="ATX1" s="5"/>
      <c r="ATY1" s="5"/>
      <c r="ATZ1" s="5"/>
      <c r="AUA1" s="5"/>
      <c r="AUB1" s="5"/>
      <c r="AUC1" s="5"/>
      <c r="AUD1" s="5"/>
      <c r="AUE1" s="5"/>
      <c r="AUF1" s="5"/>
      <c r="AUG1" s="5"/>
      <c r="AUH1" s="5"/>
      <c r="AUI1" s="5"/>
      <c r="AUJ1" s="5"/>
      <c r="AUK1" s="5"/>
      <c r="AUL1" s="5"/>
      <c r="AUM1" s="5"/>
      <c r="AUN1" s="5"/>
      <c r="AUO1" s="5"/>
      <c r="AUP1" s="5"/>
      <c r="AUQ1" s="5"/>
      <c r="AUR1" s="5"/>
      <c r="AUS1" s="5"/>
      <c r="AUT1" s="5"/>
      <c r="AUU1" s="5"/>
      <c r="AUV1" s="5"/>
      <c r="AUW1" s="5"/>
      <c r="AUX1" s="5"/>
      <c r="AUY1" s="5"/>
      <c r="AUZ1" s="5"/>
      <c r="AVA1" s="5"/>
      <c r="AVB1" s="5"/>
      <c r="AVC1" s="5"/>
      <c r="AVD1" s="5"/>
      <c r="AVE1" s="5"/>
      <c r="AVF1" s="5"/>
      <c r="AVG1" s="5"/>
      <c r="AVH1" s="5"/>
      <c r="AVI1" s="5"/>
      <c r="AVJ1" s="5"/>
      <c r="AVK1" s="5"/>
      <c r="AVL1" s="5"/>
      <c r="AVM1" s="5"/>
      <c r="AVN1" s="5"/>
      <c r="AVO1" s="5"/>
      <c r="AVP1" s="5"/>
      <c r="AVQ1" s="5"/>
      <c r="AVR1" s="5"/>
      <c r="AVS1" s="5"/>
      <c r="AVT1" s="5"/>
      <c r="AVU1" s="5"/>
      <c r="AVV1" s="5"/>
      <c r="AVW1" s="5"/>
      <c r="AVX1" s="5"/>
      <c r="AVY1" s="5"/>
      <c r="AVZ1" s="5"/>
      <c r="AWA1" s="5"/>
      <c r="AWB1" s="5"/>
      <c r="AWC1" s="5"/>
      <c r="AWD1" s="5"/>
      <c r="AWE1" s="5"/>
      <c r="AWF1" s="5"/>
      <c r="AWG1" s="5"/>
      <c r="AWH1" s="5"/>
      <c r="AWI1" s="5"/>
      <c r="AWJ1" s="5"/>
      <c r="AWK1" s="5"/>
      <c r="AWL1" s="5"/>
      <c r="AWM1" s="5"/>
      <c r="AWN1" s="5"/>
      <c r="AWO1" s="5"/>
      <c r="AWP1" s="5"/>
      <c r="AWQ1" s="5"/>
      <c r="AWR1" s="5"/>
      <c r="AWS1" s="5"/>
      <c r="AWT1" s="5"/>
      <c r="AWU1" s="5"/>
      <c r="AWV1" s="5"/>
      <c r="AWW1" s="5"/>
      <c r="AWX1" s="5"/>
      <c r="AWY1" s="5"/>
      <c r="AWZ1" s="5"/>
      <c r="AXA1" s="5"/>
      <c r="AXB1" s="5"/>
      <c r="AXC1" s="5"/>
      <c r="AXD1" s="5"/>
      <c r="AXE1" s="5"/>
      <c r="AXF1" s="5"/>
      <c r="AXG1" s="5"/>
      <c r="AXH1" s="5"/>
      <c r="AXI1" s="5"/>
      <c r="AXJ1" s="5"/>
      <c r="AXK1" s="5"/>
      <c r="AXL1" s="5"/>
      <c r="AXM1" s="5"/>
      <c r="AXN1" s="5"/>
      <c r="AXO1" s="5"/>
      <c r="AXP1" s="5"/>
      <c r="AXQ1" s="5"/>
      <c r="AXR1" s="5"/>
      <c r="AXS1" s="5"/>
      <c r="AXT1" s="5"/>
      <c r="AXU1" s="5"/>
      <c r="AXV1" s="5"/>
      <c r="AXW1" s="5"/>
      <c r="AXX1" s="5"/>
      <c r="AXY1" s="5"/>
      <c r="AXZ1" s="5"/>
      <c r="AYA1" s="5"/>
      <c r="AYB1" s="5"/>
      <c r="AYC1" s="5"/>
      <c r="AYD1" s="5"/>
      <c r="AYE1" s="5"/>
      <c r="AYF1" s="5"/>
      <c r="AYG1" s="5"/>
      <c r="AYH1" s="5"/>
      <c r="AYI1" s="5"/>
      <c r="AYJ1" s="5"/>
      <c r="AYK1" s="5"/>
      <c r="AYL1" s="5"/>
      <c r="AYM1" s="5"/>
      <c r="AYN1" s="5"/>
      <c r="AYO1" s="5"/>
      <c r="AYP1" s="5"/>
      <c r="AYQ1" s="5"/>
      <c r="AYR1" s="5"/>
      <c r="AYS1" s="5"/>
      <c r="AYT1" s="5"/>
      <c r="AYU1" s="5"/>
      <c r="AYV1" s="5"/>
      <c r="AYW1" s="5"/>
      <c r="AYX1" s="5"/>
      <c r="AYY1" s="5"/>
      <c r="AYZ1" s="5"/>
      <c r="AZA1" s="5"/>
      <c r="AZB1" s="5"/>
      <c r="AZC1" s="5"/>
      <c r="AZD1" s="5"/>
      <c r="AZE1" s="5"/>
      <c r="AZF1" s="5"/>
      <c r="AZG1" s="5"/>
      <c r="AZH1" s="5"/>
      <c r="AZI1" s="5"/>
      <c r="AZJ1" s="5"/>
      <c r="AZK1" s="5"/>
      <c r="AZL1" s="5"/>
      <c r="AZM1" s="5"/>
      <c r="AZN1" s="5"/>
      <c r="AZO1" s="5"/>
      <c r="AZP1" s="5"/>
      <c r="AZQ1" s="5"/>
      <c r="AZR1" s="5"/>
      <c r="AZS1" s="5"/>
      <c r="AZT1" s="5"/>
      <c r="AZU1" s="5"/>
      <c r="AZV1" s="5"/>
      <c r="AZW1" s="5"/>
      <c r="AZX1" s="5"/>
      <c r="AZY1" s="5"/>
      <c r="AZZ1" s="5"/>
      <c r="BAA1" s="5"/>
      <c r="BAB1" s="5"/>
      <c r="BAC1" s="5"/>
      <c r="BAD1" s="5"/>
      <c r="BAE1" s="5"/>
      <c r="BAF1" s="5"/>
      <c r="BAG1" s="5"/>
      <c r="BAH1" s="5"/>
      <c r="BAI1" s="5"/>
      <c r="BAJ1" s="5"/>
      <c r="BAK1" s="5"/>
      <c r="BAL1" s="5"/>
      <c r="BAM1" s="5"/>
      <c r="BAN1" s="5"/>
      <c r="BAO1" s="5"/>
      <c r="BAP1" s="5"/>
      <c r="BAQ1" s="5"/>
      <c r="BAR1" s="5"/>
      <c r="BAS1" s="5"/>
      <c r="BAT1" s="5"/>
      <c r="BAU1" s="5"/>
      <c r="BAV1" s="5"/>
      <c r="BAW1" s="5"/>
      <c r="BAX1" s="5"/>
      <c r="BAY1" s="5"/>
      <c r="BAZ1" s="5"/>
      <c r="BBA1" s="5"/>
      <c r="BBB1" s="5"/>
      <c r="BBC1" s="5"/>
      <c r="BBD1" s="5"/>
      <c r="BBE1" s="5"/>
      <c r="BBF1" s="5"/>
      <c r="BBG1" s="5"/>
      <c r="BBH1" s="5"/>
      <c r="BBI1" s="5"/>
      <c r="BBJ1" s="5"/>
      <c r="BBK1" s="5"/>
      <c r="BBL1" s="5"/>
      <c r="BBM1" s="5"/>
      <c r="BBN1" s="5"/>
      <c r="BBO1" s="5"/>
      <c r="BBP1" s="5"/>
      <c r="BBQ1" s="5"/>
      <c r="BBR1" s="5"/>
      <c r="BBS1" s="5"/>
      <c r="BBT1" s="5"/>
      <c r="BBU1" s="5"/>
      <c r="BBV1" s="5"/>
      <c r="BBW1" s="5"/>
      <c r="BBX1" s="5"/>
      <c r="BBY1" s="5"/>
      <c r="BBZ1" s="5"/>
      <c r="BCA1" s="5"/>
      <c r="BCB1" s="5"/>
      <c r="BCC1" s="5"/>
      <c r="BCD1" s="5"/>
      <c r="BCE1" s="5"/>
      <c r="BCF1" s="5"/>
      <c r="BCG1" s="5"/>
      <c r="BCH1" s="5"/>
      <c r="BCI1" s="5"/>
      <c r="BCJ1" s="5"/>
      <c r="BCK1" s="5"/>
      <c r="BCL1" s="5"/>
      <c r="BCM1" s="5"/>
      <c r="BCN1" s="5"/>
      <c r="BCO1" s="5"/>
      <c r="BCP1" s="5"/>
      <c r="BCQ1" s="5"/>
      <c r="BCR1" s="5"/>
      <c r="BCS1" s="5"/>
      <c r="BCT1" s="5"/>
      <c r="BCU1" s="5"/>
      <c r="BCV1" s="5"/>
      <c r="BCW1" s="5"/>
      <c r="BCX1" s="5"/>
      <c r="BCY1" s="5"/>
      <c r="BCZ1" s="5"/>
      <c r="BDA1" s="5"/>
      <c r="BDB1" s="5"/>
      <c r="BDC1" s="5"/>
      <c r="BDD1" s="5"/>
      <c r="BDE1" s="5"/>
      <c r="BDF1" s="5"/>
      <c r="BDG1" s="5"/>
      <c r="BDH1" s="5"/>
      <c r="BDI1" s="5"/>
      <c r="BDJ1" s="5"/>
      <c r="BDK1" s="5"/>
      <c r="BDL1" s="5"/>
      <c r="BDM1" s="5"/>
      <c r="BDN1" s="5"/>
      <c r="BDO1" s="5"/>
      <c r="BDP1" s="5"/>
      <c r="BDQ1" s="5"/>
      <c r="BDR1" s="5"/>
      <c r="BDS1" s="5"/>
      <c r="BDT1" s="5"/>
      <c r="BDU1" s="5"/>
      <c r="BDV1" s="5"/>
      <c r="BDW1" s="5"/>
      <c r="BDX1" s="5"/>
      <c r="BDY1" s="5"/>
      <c r="BDZ1" s="5"/>
      <c r="BEA1" s="5"/>
      <c r="BEB1" s="5"/>
      <c r="BEC1" s="5"/>
      <c r="BED1" s="5"/>
      <c r="BEE1" s="5"/>
      <c r="BEF1" s="5"/>
      <c r="BEG1" s="5"/>
      <c r="BEH1" s="5"/>
      <c r="BEI1" s="5"/>
      <c r="BEJ1" s="5"/>
      <c r="BEK1" s="5"/>
      <c r="BEL1" s="5"/>
      <c r="BEM1" s="5"/>
      <c r="BEN1" s="5"/>
      <c r="BEO1" s="5"/>
      <c r="BEP1" s="5"/>
      <c r="BEQ1" s="5"/>
      <c r="BER1" s="5"/>
      <c r="BES1" s="4" t="s">
        <v>62</v>
      </c>
      <c r="BET1" s="4" t="s">
        <v>21</v>
      </c>
      <c r="BEU1" s="4" t="s">
        <v>22</v>
      </c>
      <c r="BEV1" s="5" t="s">
        <v>23</v>
      </c>
      <c r="BEW1" s="4" t="s">
        <v>24</v>
      </c>
      <c r="BEX1" s="5" t="s">
        <v>60</v>
      </c>
      <c r="BEY1" s="5"/>
      <c r="BEZ1" s="5"/>
      <c r="BFA1" s="5"/>
      <c r="BFB1" s="5"/>
      <c r="BFC1" s="5"/>
      <c r="BFD1" s="5"/>
      <c r="BFE1" s="5"/>
      <c r="BFF1" s="5"/>
      <c r="BFG1" s="5"/>
      <c r="BFH1" s="5"/>
      <c r="BFI1" s="5"/>
      <c r="BFJ1" s="5"/>
      <c r="BFK1" s="5"/>
      <c r="BFL1" s="5"/>
      <c r="BFM1" s="5"/>
      <c r="BFN1" s="5"/>
      <c r="BFO1" s="5"/>
      <c r="BFP1" s="5"/>
      <c r="BFQ1" s="5"/>
      <c r="BFR1" s="5"/>
      <c r="BFS1" s="5"/>
      <c r="BFT1" s="5"/>
      <c r="BFU1" s="5"/>
      <c r="BFV1" s="5"/>
      <c r="BFW1" s="5"/>
      <c r="BFX1" s="5"/>
      <c r="BFY1" s="5"/>
      <c r="BFZ1" s="5"/>
      <c r="BGA1" s="5"/>
      <c r="BGB1" s="5"/>
      <c r="BGC1" s="5"/>
      <c r="BGD1" s="5"/>
      <c r="BGE1" s="5"/>
      <c r="BGF1" s="5"/>
      <c r="BGG1" s="5"/>
      <c r="BGH1" s="5"/>
      <c r="BGI1" s="5"/>
      <c r="BGJ1" s="5"/>
      <c r="BGK1" s="5"/>
      <c r="BGL1" s="5"/>
      <c r="BGM1" s="5"/>
      <c r="BGN1" s="5"/>
      <c r="BGO1" s="5"/>
      <c r="BGP1" s="5"/>
      <c r="BGQ1" s="5"/>
      <c r="BGR1" s="5"/>
      <c r="BGS1" s="5"/>
      <c r="BGT1" s="5"/>
      <c r="BGU1" s="5"/>
      <c r="BGV1" s="5"/>
      <c r="BGW1" s="5"/>
      <c r="BGX1" s="5"/>
      <c r="BGY1" s="5"/>
      <c r="BGZ1" s="5"/>
      <c r="BHA1" s="5"/>
      <c r="BHB1" s="5"/>
      <c r="BHC1" s="5"/>
      <c r="BHD1" s="5"/>
      <c r="BHE1" s="5"/>
      <c r="BHF1" s="5"/>
      <c r="BHG1" s="5"/>
      <c r="BHH1" s="5"/>
      <c r="BHI1" s="5"/>
      <c r="BHJ1" s="5"/>
      <c r="BHK1" s="5"/>
      <c r="BHL1" s="5"/>
      <c r="BHM1" s="5"/>
      <c r="BHN1" s="5"/>
      <c r="BHO1" s="5"/>
      <c r="BHP1" s="5"/>
      <c r="BHQ1" s="5"/>
      <c r="BHR1" s="5"/>
      <c r="BHS1" s="5"/>
      <c r="BHT1" s="5"/>
      <c r="BHU1" s="5"/>
      <c r="BHV1" s="5"/>
      <c r="BHW1" s="5"/>
      <c r="BHX1" s="5"/>
      <c r="BHY1" s="5"/>
      <c r="BHZ1" s="5"/>
      <c r="BIA1" s="5"/>
      <c r="BIB1" s="5"/>
      <c r="BIC1" s="5"/>
      <c r="BID1" s="5"/>
      <c r="BIE1" s="5"/>
      <c r="BIF1" s="5"/>
      <c r="BIG1" s="5"/>
      <c r="BIH1" s="5"/>
      <c r="BII1" s="5"/>
      <c r="BIJ1" s="5"/>
      <c r="BIK1" s="5"/>
      <c r="BIL1" s="5"/>
      <c r="BIM1" s="5"/>
      <c r="BIN1" s="5"/>
      <c r="BIO1" s="4" t="s">
        <v>63</v>
      </c>
      <c r="BIP1" s="4" t="s">
        <v>7</v>
      </c>
      <c r="BIQ1" s="4" t="s">
        <v>64</v>
      </c>
      <c r="BIR1" s="4" t="s">
        <v>65</v>
      </c>
      <c r="BIS1" s="5" t="s">
        <v>66</v>
      </c>
      <c r="BIT1" s="4" t="s">
        <v>67</v>
      </c>
      <c r="BIU1" s="4" t="s">
        <v>68</v>
      </c>
      <c r="BIV1" s="4" t="s">
        <v>69</v>
      </c>
      <c r="BIW1" s="4" t="s">
        <v>11</v>
      </c>
      <c r="BIX1" s="4" t="s">
        <v>12</v>
      </c>
      <c r="BIY1" s="6" t="s">
        <v>70</v>
      </c>
      <c r="BIZ1" s="6" t="s">
        <v>71</v>
      </c>
      <c r="BJA1" s="6" t="s">
        <v>72</v>
      </c>
      <c r="BJB1" s="6" t="s">
        <v>73</v>
      </c>
      <c r="BJC1" s="7" t="s">
        <v>74</v>
      </c>
      <c r="BJD1" s="4" t="s">
        <v>75</v>
      </c>
      <c r="BJE1" s="4" t="s">
        <v>76</v>
      </c>
      <c r="BJF1" s="4" t="s">
        <v>77</v>
      </c>
      <c r="BJG1" s="4" t="s">
        <v>21</v>
      </c>
      <c r="BJH1" s="4" t="s">
        <v>22</v>
      </c>
      <c r="BJI1" s="4" t="s">
        <v>23</v>
      </c>
      <c r="BJJ1" s="4" t="s">
        <v>24</v>
      </c>
      <c r="BJK1" s="5" t="s">
        <v>78</v>
      </c>
      <c r="BJL1" s="5" t="s">
        <v>79</v>
      </c>
      <c r="BJM1" s="5"/>
      <c r="BJN1" s="5"/>
      <c r="BJO1" s="5"/>
      <c r="BJP1" s="5"/>
      <c r="BJQ1" s="5"/>
      <c r="BJR1" s="5"/>
      <c r="BJS1" s="5"/>
      <c r="BJT1" s="5"/>
      <c r="BJU1" s="5"/>
      <c r="BJV1" s="5"/>
      <c r="BJW1" s="5"/>
      <c r="BJX1" s="5"/>
      <c r="BJY1" s="5"/>
      <c r="BJZ1" s="5"/>
      <c r="BKA1" s="5"/>
      <c r="BKB1" s="5"/>
      <c r="BKC1" s="5"/>
      <c r="BKD1" s="5"/>
      <c r="BKE1" s="5"/>
      <c r="BKF1" s="5"/>
      <c r="BKG1" s="5"/>
      <c r="BKH1" s="5"/>
      <c r="BKI1" s="5"/>
      <c r="BKJ1" s="5"/>
      <c r="BKK1" s="5"/>
      <c r="BKL1" s="5"/>
      <c r="BKM1" s="5"/>
      <c r="BKN1" s="5"/>
      <c r="BKO1" s="5"/>
      <c r="BKP1" s="5"/>
      <c r="BKQ1" s="5"/>
      <c r="BKR1" s="5"/>
      <c r="BKS1" s="5"/>
      <c r="BKT1" s="5"/>
      <c r="BKU1" s="5"/>
      <c r="BKV1" s="5"/>
      <c r="BKW1" s="5"/>
      <c r="BKX1" s="5"/>
      <c r="BKY1" s="5"/>
      <c r="BKZ1" s="5"/>
      <c r="BLA1" s="5"/>
      <c r="BLB1" s="5"/>
      <c r="BLC1" s="5"/>
      <c r="BLD1" s="5"/>
      <c r="BLE1" s="5"/>
      <c r="BLF1" s="5"/>
      <c r="BLG1" s="5"/>
      <c r="BLH1" s="5"/>
      <c r="BLI1" s="5"/>
      <c r="BLJ1" s="5"/>
      <c r="BLK1" s="5"/>
      <c r="BLL1" s="5"/>
      <c r="BLM1" s="5"/>
      <c r="BLN1" s="5"/>
      <c r="BLO1" s="5"/>
      <c r="BLP1" s="5"/>
      <c r="BLQ1" s="5"/>
      <c r="BLR1" s="5"/>
      <c r="BLS1" s="5"/>
      <c r="BLT1" s="5"/>
      <c r="BLU1" s="5"/>
      <c r="BLV1" s="5"/>
      <c r="BLW1" s="5"/>
      <c r="BLX1" s="5"/>
      <c r="BLY1" s="5"/>
      <c r="BLZ1" s="5"/>
      <c r="BMA1" s="5"/>
      <c r="BMB1" s="5"/>
      <c r="BMC1" s="5"/>
      <c r="BMD1" s="5"/>
      <c r="BME1" s="5"/>
      <c r="BMF1" s="5"/>
      <c r="BMG1" s="5"/>
      <c r="BMH1" s="5"/>
      <c r="BMI1" s="5"/>
      <c r="BMJ1" s="5"/>
      <c r="BMK1" s="5"/>
      <c r="BML1" s="5"/>
      <c r="BMM1" s="5"/>
      <c r="BMN1" s="5"/>
      <c r="BMO1" s="5"/>
      <c r="BMP1" s="5"/>
      <c r="BMQ1" s="5"/>
      <c r="BMR1" s="5"/>
      <c r="BMS1" s="5"/>
      <c r="BMT1" s="5"/>
      <c r="BMU1" s="5"/>
      <c r="BMV1" s="5"/>
      <c r="BMW1" s="5"/>
      <c r="BMX1" s="5"/>
      <c r="BMY1" s="5"/>
      <c r="BMZ1" s="5"/>
      <c r="BNA1" s="5"/>
      <c r="BNB1" s="5"/>
      <c r="BNC1" s="5"/>
      <c r="BND1" s="5"/>
      <c r="BNE1" s="5"/>
      <c r="BNF1" s="5"/>
      <c r="BNG1" s="5"/>
      <c r="BNH1" s="5"/>
      <c r="BNI1" s="5"/>
      <c r="BNJ1" s="5"/>
      <c r="BNK1" s="5"/>
      <c r="BNL1" s="5"/>
      <c r="BNM1" s="5"/>
      <c r="BNN1" s="5"/>
      <c r="BNO1" s="5"/>
      <c r="BNP1" s="5"/>
      <c r="BNQ1" s="5"/>
      <c r="BNR1" s="5"/>
      <c r="BNS1" s="5"/>
      <c r="BNT1" s="5"/>
      <c r="BNU1" s="5"/>
      <c r="BNV1" s="5"/>
      <c r="BNW1" s="5"/>
      <c r="BNX1" s="5"/>
      <c r="BNY1" s="5"/>
      <c r="BNZ1" s="5"/>
      <c r="BOA1" s="5"/>
      <c r="BOB1" s="5"/>
      <c r="BOC1" s="5"/>
      <c r="BOD1" s="5"/>
      <c r="BOE1" s="5"/>
      <c r="BOF1" s="5"/>
      <c r="BOG1" s="5"/>
      <c r="BOH1" s="5"/>
      <c r="BOI1" s="5"/>
      <c r="BOJ1" s="5"/>
      <c r="BOK1" s="5"/>
      <c r="BOL1" s="5"/>
      <c r="BOM1" s="5"/>
      <c r="BON1" s="5"/>
      <c r="BOO1" s="5"/>
      <c r="BOP1" s="5"/>
      <c r="BOQ1" s="5"/>
      <c r="BOR1" s="5"/>
      <c r="BOS1" s="5"/>
      <c r="BOT1" s="5"/>
      <c r="BOU1" s="5"/>
      <c r="BOV1" s="5"/>
      <c r="BOW1" s="5"/>
      <c r="BOX1" s="5"/>
      <c r="BOY1" s="5"/>
      <c r="BOZ1" s="5"/>
      <c r="BPA1" s="5"/>
      <c r="BPB1" s="5"/>
      <c r="BPC1" s="5"/>
      <c r="BPD1" s="5"/>
      <c r="BPE1" s="5"/>
      <c r="BPF1" s="5"/>
      <c r="BPG1" s="5"/>
      <c r="BPH1" s="5"/>
      <c r="BPI1" s="5"/>
      <c r="BPJ1" s="5"/>
      <c r="BPK1" s="5"/>
      <c r="BPL1" s="5"/>
      <c r="BPM1" s="5"/>
      <c r="BPN1" s="5"/>
      <c r="BPO1" s="5"/>
      <c r="BPP1" s="5"/>
      <c r="BPQ1" s="5"/>
      <c r="BPR1" s="5"/>
      <c r="BPS1" s="5"/>
      <c r="BPT1" s="5"/>
      <c r="BPU1" s="5"/>
      <c r="BPV1" s="5"/>
      <c r="BPW1" s="5"/>
      <c r="BPX1" s="5"/>
      <c r="BPY1" s="5"/>
      <c r="BPZ1" s="5"/>
      <c r="BQA1" s="5"/>
      <c r="BQB1" s="5"/>
      <c r="BQC1" s="5"/>
      <c r="BQD1" s="5"/>
      <c r="BQE1" s="5"/>
      <c r="BQF1" s="5"/>
      <c r="BQG1" s="5"/>
      <c r="BQH1" s="5"/>
      <c r="BQI1" s="5"/>
      <c r="BQJ1" s="5"/>
      <c r="BQK1" s="5"/>
      <c r="BQL1" s="5"/>
      <c r="BQM1" s="5"/>
      <c r="BQN1" s="5"/>
      <c r="BQO1" s="5"/>
      <c r="BQP1" s="5"/>
      <c r="BQQ1" s="5"/>
      <c r="BQR1" s="5"/>
      <c r="BQS1" s="5"/>
      <c r="BQT1" s="5"/>
      <c r="BQU1" s="5"/>
      <c r="BQV1" s="5"/>
      <c r="BQW1" s="5"/>
      <c r="BQX1" s="5"/>
      <c r="BQY1" s="5"/>
      <c r="BQZ1" s="5"/>
      <c r="BRA1" s="5"/>
      <c r="BRB1" s="5"/>
      <c r="BRC1" s="5"/>
      <c r="BRD1" s="5"/>
      <c r="BRE1" s="5"/>
      <c r="BRF1" s="5"/>
      <c r="BRG1" s="5"/>
      <c r="BRH1" s="5"/>
      <c r="BRI1" s="5"/>
      <c r="BRJ1" s="5"/>
      <c r="BRK1" s="5"/>
      <c r="BRL1" s="5"/>
      <c r="BRM1" s="5"/>
      <c r="BRN1" s="5"/>
      <c r="BRO1" s="5"/>
      <c r="BRP1" s="5"/>
      <c r="BRQ1" s="5"/>
      <c r="BRR1" s="5"/>
      <c r="BRS1" s="5"/>
      <c r="BRT1" s="5"/>
      <c r="BRU1" s="5"/>
      <c r="BRV1" s="5"/>
      <c r="BRW1" s="5"/>
      <c r="BRX1" s="5"/>
      <c r="BRY1" s="5"/>
      <c r="BRZ1" s="5"/>
      <c r="BSA1" s="5"/>
      <c r="BSB1" s="5"/>
      <c r="BSC1" s="5"/>
      <c r="BSD1" s="5"/>
      <c r="BSE1" s="5"/>
      <c r="BSF1" s="5"/>
      <c r="BSG1" s="5"/>
      <c r="BSH1" s="5"/>
      <c r="BSI1" s="5"/>
      <c r="BSJ1" s="5"/>
      <c r="BSK1" s="5"/>
      <c r="BSL1" s="5"/>
      <c r="BSM1" s="5"/>
      <c r="BSN1" s="5"/>
      <c r="BSO1" s="5"/>
      <c r="BSP1" s="5"/>
      <c r="BSQ1" s="5"/>
      <c r="BSR1" s="5"/>
      <c r="BSS1" s="5"/>
      <c r="BST1" s="5"/>
      <c r="BSU1" s="5"/>
      <c r="BSV1" s="5"/>
      <c r="BSW1" s="5"/>
      <c r="BSX1" s="5"/>
      <c r="BSY1" s="5"/>
      <c r="BSZ1" s="5"/>
      <c r="BTA1" s="5"/>
      <c r="BTB1" s="5"/>
      <c r="BTC1" s="5"/>
      <c r="BTD1" s="5"/>
      <c r="BTE1" s="5"/>
      <c r="BTF1" s="5"/>
      <c r="BTG1" s="5"/>
      <c r="BTH1" s="5"/>
      <c r="BTI1" s="5"/>
      <c r="BTJ1" s="5"/>
      <c r="BTK1" s="5"/>
      <c r="BTL1" s="5"/>
      <c r="BTM1" s="5"/>
      <c r="BTN1" s="5"/>
      <c r="BTO1" s="5"/>
      <c r="BTP1" s="5"/>
      <c r="BTQ1" s="5"/>
      <c r="BTR1" s="5"/>
      <c r="BTS1" s="5"/>
      <c r="BTT1" s="5"/>
      <c r="BTU1" s="5"/>
      <c r="BTV1" s="5"/>
      <c r="BTW1" s="5"/>
      <c r="BTX1" s="5"/>
      <c r="BTY1" s="5"/>
      <c r="BTZ1" s="5"/>
      <c r="BUA1" s="5"/>
      <c r="BUB1" s="5"/>
      <c r="BUC1" s="4" t="s">
        <v>80</v>
      </c>
      <c r="BUD1" s="4" t="s">
        <v>21</v>
      </c>
      <c r="BUE1" s="4" t="s">
        <v>22</v>
      </c>
      <c r="BUF1" s="5" t="s">
        <v>23</v>
      </c>
      <c r="BUG1" s="4" t="s">
        <v>24</v>
      </c>
      <c r="BUH1" s="5"/>
      <c r="BUI1" s="5"/>
      <c r="BUJ1" s="5"/>
      <c r="BUK1" s="5"/>
      <c r="BUL1" s="5"/>
      <c r="BUM1" s="5"/>
      <c r="BUN1" s="5"/>
      <c r="BUO1" s="5"/>
      <c r="BUP1" s="5"/>
      <c r="BUQ1" s="5"/>
      <c r="BUR1" s="5"/>
      <c r="BUS1" s="5"/>
      <c r="BUT1" s="5"/>
      <c r="BUU1" s="5"/>
      <c r="BUV1" s="5"/>
      <c r="BUW1" s="5"/>
      <c r="BUX1" s="5"/>
      <c r="BUY1" s="5"/>
      <c r="BUZ1" s="5"/>
      <c r="BVA1" s="5"/>
      <c r="BVB1" s="5"/>
      <c r="BVC1" s="5"/>
      <c r="BVD1" s="5"/>
      <c r="BVE1" s="5"/>
      <c r="BVF1" s="5"/>
      <c r="BVG1" s="5"/>
      <c r="BVH1" s="5"/>
      <c r="BVI1" s="5"/>
      <c r="BVJ1" s="5"/>
      <c r="BVK1" s="5"/>
      <c r="BVL1" s="5"/>
      <c r="BVM1" s="5"/>
      <c r="BVN1" s="5"/>
      <c r="BVO1" s="5"/>
      <c r="BVP1" s="5"/>
      <c r="BVQ1" s="5"/>
      <c r="BVR1" s="5"/>
      <c r="BVS1" s="5"/>
      <c r="BVT1" s="5"/>
      <c r="BVU1" s="5"/>
      <c r="BVV1" s="5"/>
      <c r="BVW1" s="5"/>
      <c r="BVX1" s="5"/>
      <c r="BVY1" s="5"/>
      <c r="BVZ1" s="5"/>
      <c r="BWA1" s="5"/>
      <c r="BWB1" s="5"/>
      <c r="BWC1" s="5"/>
      <c r="BWD1" s="5"/>
      <c r="BWE1" s="5"/>
      <c r="BWF1" s="5"/>
      <c r="BWG1" s="5"/>
      <c r="BWH1" s="5"/>
      <c r="BWI1" s="5"/>
      <c r="BWJ1" s="5"/>
      <c r="BWK1" s="5"/>
      <c r="BWL1" s="5"/>
      <c r="BWM1" s="5"/>
      <c r="BWN1" s="5"/>
      <c r="BWO1" s="5"/>
      <c r="BWP1" s="5"/>
      <c r="BWQ1" s="5"/>
      <c r="BWR1" s="5"/>
      <c r="BWS1" s="5"/>
      <c r="BWT1" s="5"/>
      <c r="BWU1" s="5"/>
      <c r="BWV1" s="5"/>
      <c r="BWW1" s="5"/>
      <c r="BWX1" s="5"/>
      <c r="BWY1" s="5"/>
      <c r="BWZ1" s="5"/>
      <c r="BXA1" s="5"/>
      <c r="BXB1" s="5"/>
      <c r="BXC1" s="5"/>
      <c r="BXD1" s="5"/>
      <c r="BXE1" s="5"/>
      <c r="BXF1" s="5"/>
      <c r="BXG1" s="5"/>
      <c r="BXH1" s="5"/>
      <c r="BXI1" s="5"/>
      <c r="BXJ1" s="5"/>
      <c r="BXK1" s="5"/>
      <c r="BXL1" s="5"/>
      <c r="BXM1" s="5"/>
      <c r="BXN1" s="5"/>
      <c r="BXO1" s="5"/>
      <c r="BXP1" s="5"/>
      <c r="BXQ1" s="5"/>
      <c r="BXR1" s="5"/>
      <c r="BXS1" s="5"/>
      <c r="BXT1" s="5"/>
      <c r="BXU1" s="5"/>
      <c r="BXV1" s="5"/>
      <c r="BXW1" s="5"/>
      <c r="BXX1" s="5"/>
      <c r="BXY1" s="4" t="s">
        <v>81</v>
      </c>
      <c r="BXZ1" s="4" t="s">
        <v>21</v>
      </c>
      <c r="BYA1" s="4" t="s">
        <v>22</v>
      </c>
      <c r="BYB1" s="5" t="s">
        <v>23</v>
      </c>
      <c r="BYC1" s="4" t="s">
        <v>24</v>
      </c>
      <c r="BYD1" s="5" t="s">
        <v>82</v>
      </c>
      <c r="BYE1" s="5" t="s">
        <v>83</v>
      </c>
      <c r="BYF1" s="5" t="s">
        <v>84</v>
      </c>
      <c r="BYG1" s="5" t="s">
        <v>85</v>
      </c>
      <c r="BYH1" s="5" t="s">
        <v>86</v>
      </c>
      <c r="BYI1" s="5" t="s">
        <v>87</v>
      </c>
      <c r="BYJ1" s="5" t="s">
        <v>88</v>
      </c>
      <c r="BYK1" s="5"/>
      <c r="BYL1" s="5"/>
      <c r="BYM1" s="5"/>
      <c r="BYN1" s="5"/>
      <c r="BYO1" s="5"/>
      <c r="BYP1" s="5"/>
      <c r="BYQ1" s="5"/>
      <c r="BYR1" s="5"/>
      <c r="BYS1" s="5"/>
      <c r="BYT1" s="5"/>
      <c r="BYU1" s="5"/>
      <c r="BYV1" s="5"/>
      <c r="BYW1" s="5"/>
      <c r="BYX1" s="5"/>
      <c r="BYY1" s="5"/>
      <c r="BYZ1" s="5"/>
      <c r="BZA1" s="5"/>
      <c r="BZB1" s="5"/>
      <c r="BZC1" s="5"/>
      <c r="BZD1" s="5"/>
      <c r="BZE1" s="5"/>
      <c r="BZF1" s="5"/>
      <c r="BZG1" s="5"/>
      <c r="BZH1" s="5"/>
      <c r="BZI1" s="5"/>
      <c r="BZJ1" s="5"/>
      <c r="BZK1" s="5"/>
      <c r="BZL1" s="5"/>
      <c r="BZM1" s="5"/>
      <c r="BZN1" s="5"/>
      <c r="BZO1" s="5"/>
      <c r="BZP1" s="5"/>
      <c r="BZQ1" s="5"/>
      <c r="BZR1" s="5"/>
      <c r="BZS1" s="5"/>
      <c r="BZT1" s="5"/>
      <c r="BZU1" s="5"/>
      <c r="BZV1" s="5"/>
      <c r="BZW1" s="5"/>
      <c r="BZX1" s="5"/>
      <c r="BZY1" s="5"/>
      <c r="BZZ1" s="5"/>
      <c r="CAA1" s="5"/>
      <c r="CAB1" s="5"/>
      <c r="CAC1" s="5"/>
      <c r="CAD1" s="5"/>
      <c r="CAE1" s="5"/>
      <c r="CAF1" s="5"/>
      <c r="CAG1" s="5"/>
      <c r="CAH1" s="5"/>
      <c r="CAI1" s="5"/>
      <c r="CAJ1" s="5"/>
      <c r="CAK1" s="5"/>
      <c r="CAL1" s="5"/>
      <c r="CAM1" s="5"/>
      <c r="CAN1" s="5"/>
      <c r="CAO1" s="5"/>
      <c r="CAP1" s="5"/>
      <c r="CAQ1" s="5"/>
      <c r="CAR1" s="5"/>
      <c r="CAS1" s="5"/>
      <c r="CAT1" s="5"/>
      <c r="CAU1" s="5"/>
      <c r="CAV1" s="5"/>
      <c r="CAW1" s="5"/>
      <c r="CAX1" s="5"/>
      <c r="CAY1" s="5"/>
      <c r="CAZ1" s="5"/>
      <c r="CBA1" s="5"/>
      <c r="CBB1" s="5"/>
      <c r="CBC1" s="5"/>
      <c r="CBD1" s="5"/>
      <c r="CBE1" s="5"/>
      <c r="CBF1" s="5"/>
      <c r="CBG1" s="5"/>
      <c r="CBH1" s="5"/>
      <c r="CBI1" s="5"/>
      <c r="CBJ1" s="5"/>
      <c r="CBK1" s="5"/>
      <c r="CBL1" s="5"/>
      <c r="CBM1" s="5"/>
      <c r="CBN1" s="5"/>
      <c r="CBO1" s="5"/>
      <c r="CBP1" s="5"/>
      <c r="CBQ1" s="5"/>
      <c r="CBR1" s="5"/>
      <c r="CBS1" s="5"/>
      <c r="CBT1" s="5"/>
      <c r="CBU1" s="4" t="s">
        <v>89</v>
      </c>
      <c r="CBV1" s="4" t="s">
        <v>21</v>
      </c>
      <c r="CBW1" s="4" t="s">
        <v>22</v>
      </c>
      <c r="CBX1" s="5" t="s">
        <v>23</v>
      </c>
      <c r="CBY1" s="4" t="s">
        <v>24</v>
      </c>
      <c r="CBZ1" s="5"/>
      <c r="CCA1" s="5"/>
      <c r="CCB1" s="5"/>
      <c r="CCC1" s="5"/>
      <c r="CFQ1" s="4" t="s">
        <v>90</v>
      </c>
      <c r="CFR1" s="4" t="s">
        <v>21</v>
      </c>
      <c r="CFS1" s="4" t="s">
        <v>22</v>
      </c>
      <c r="CFT1" s="5" t="s">
        <v>23</v>
      </c>
      <c r="CFU1" s="4" t="s">
        <v>24</v>
      </c>
      <c r="CJM1" s="4" t="s">
        <v>91</v>
      </c>
      <c r="CJN1" s="4" t="s">
        <v>21</v>
      </c>
      <c r="CJO1" s="4" t="s">
        <v>22</v>
      </c>
      <c r="CJP1" s="5" t="s">
        <v>23</v>
      </c>
      <c r="CJQ1" s="4" t="s">
        <v>24</v>
      </c>
      <c r="CJR1" s="4" t="s">
        <v>92</v>
      </c>
      <c r="CJS1" s="5" t="s">
        <v>93</v>
      </c>
      <c r="CJT1" s="5" t="s">
        <v>94</v>
      </c>
      <c r="CJU1" s="5" t="s">
        <v>95</v>
      </c>
      <c r="CJV1" s="5" t="s">
        <v>96</v>
      </c>
      <c r="CJW1" s="5" t="s">
        <v>97</v>
      </c>
      <c r="CJX1" s="5" t="s">
        <v>98</v>
      </c>
      <c r="CJY1" s="5" t="s">
        <v>99</v>
      </c>
      <c r="CJZ1" s="5" t="s">
        <v>100</v>
      </c>
      <c r="CKA1" s="5" t="s">
        <v>101</v>
      </c>
      <c r="CKB1" s="5" t="s">
        <v>102</v>
      </c>
      <c r="CKC1" s="5" t="s">
        <v>103</v>
      </c>
      <c r="CKD1" s="5" t="s">
        <v>104</v>
      </c>
      <c r="CKE1" s="5" t="s">
        <v>105</v>
      </c>
      <c r="CKF1" s="5" t="s">
        <v>106</v>
      </c>
      <c r="CKG1" s="5" t="s">
        <v>107</v>
      </c>
      <c r="CKH1" s="5" t="s">
        <v>108</v>
      </c>
      <c r="CKI1" s="5" t="s">
        <v>109</v>
      </c>
      <c r="CKJ1" s="5" t="s">
        <v>110</v>
      </c>
      <c r="CKK1" s="5" t="s">
        <v>111</v>
      </c>
      <c r="CKL1" s="5" t="s">
        <v>112</v>
      </c>
      <c r="CKM1" s="5" t="s">
        <v>113</v>
      </c>
      <c r="CKN1" s="5" t="s">
        <v>114</v>
      </c>
      <c r="CKO1" s="5" t="s">
        <v>115</v>
      </c>
      <c r="CKP1" s="5" t="s">
        <v>116</v>
      </c>
      <c r="CKQ1" s="5" t="s">
        <v>117</v>
      </c>
      <c r="CKR1" s="5" t="s">
        <v>118</v>
      </c>
      <c r="CKS1" s="5" t="s">
        <v>119</v>
      </c>
      <c r="CKT1" s="5" t="s">
        <v>120</v>
      </c>
      <c r="CKU1" s="5" t="s">
        <v>121</v>
      </c>
      <c r="CKV1" s="5" t="s">
        <v>122</v>
      </c>
      <c r="CKW1" s="5" t="s">
        <v>123</v>
      </c>
      <c r="CKX1" s="5" t="s">
        <v>124</v>
      </c>
      <c r="CKY1" s="5" t="s">
        <v>125</v>
      </c>
      <c r="CKZ1" s="5" t="s">
        <v>126</v>
      </c>
      <c r="CLA1" s="5" t="s">
        <v>127</v>
      </c>
      <c r="CLB1" s="5" t="s">
        <v>128</v>
      </c>
      <c r="CLC1" s="5" t="s">
        <v>129</v>
      </c>
      <c r="CLD1" s="5" t="s">
        <v>130</v>
      </c>
      <c r="CLE1" s="5" t="s">
        <v>131</v>
      </c>
      <c r="CLF1" s="5" t="s">
        <v>132</v>
      </c>
      <c r="CLG1" s="5"/>
      <c r="CLH1" s="5"/>
      <c r="CLI1" s="5"/>
      <c r="CLJ1" s="5"/>
      <c r="CLK1" s="5"/>
      <c r="CLL1" s="5"/>
      <c r="CLM1" s="5"/>
      <c r="CNI1" s="4" t="s">
        <v>133</v>
      </c>
      <c r="CNJ1" s="4" t="s">
        <v>21</v>
      </c>
      <c r="CNK1" s="4" t="s">
        <v>22</v>
      </c>
      <c r="CNL1" s="5" t="s">
        <v>23</v>
      </c>
      <c r="CNM1" s="4" t="s">
        <v>24</v>
      </c>
      <c r="CNN1" s="7" t="s">
        <v>134</v>
      </c>
      <c r="CNO1" s="7" t="s">
        <v>135</v>
      </c>
      <c r="CNP1" s="7" t="s">
        <v>136</v>
      </c>
      <c r="CNQ1" s="7" t="s">
        <v>137</v>
      </c>
      <c r="CNR1" s="7" t="s">
        <v>138</v>
      </c>
      <c r="CNS1" s="7" t="s">
        <v>139</v>
      </c>
      <c r="CNT1" s="7" t="s">
        <v>140</v>
      </c>
      <c r="CNU1" s="7" t="s">
        <v>141</v>
      </c>
      <c r="CNV1" s="10" t="s">
        <v>142</v>
      </c>
      <c r="CNW1" s="5" t="s">
        <v>143</v>
      </c>
      <c r="CNX1" s="5" t="s">
        <v>144</v>
      </c>
      <c r="CNY1" s="5" t="s">
        <v>145</v>
      </c>
      <c r="CNZ1" s="5" t="s">
        <v>146</v>
      </c>
      <c r="COA1" s="5" t="s">
        <v>146</v>
      </c>
      <c r="COB1" s="5" t="s">
        <v>146</v>
      </c>
    </row>
    <row r="2" spans="1:2420">
      <c r="CNI2" t="s">
        <v>147</v>
      </c>
      <c r="CNJ2" t="str">
        <f ca="1">SUBSTITUTE(MID(_xlfn.FORMULATEXT(CNM2),2,FIND("!",_xlfn.FORMULATEXT(CNM2),1)-2), "'","")</f>
        <v>#REF</v>
      </c>
      <c r="CNK2" t="e">
        <f ca="1" xml:space="preserve"> _xlfn.SHEET(#REF!)</f>
        <v>#REF!</v>
      </c>
      <c r="CNM2" t="e">
        <f>#REF!</f>
        <v>#REF!</v>
      </c>
      <c r="CNN2" s="15"/>
      <c r="CNO2" s="16"/>
      <c r="CNP2" s="16"/>
      <c r="CNQ2" s="16">
        <v>1</v>
      </c>
      <c r="CNR2" s="16"/>
      <c r="CNS2" s="16" t="e">
        <f>CNP3</f>
        <v>#REF!</v>
      </c>
      <c r="CNT2" s="16">
        <v>0</v>
      </c>
      <c r="CNU2" s="16" t="e">
        <f>CNS2/2+CNS2/2</f>
        <v>#REF!</v>
      </c>
      <c r="CNV2" s="9"/>
      <c r="CNW2" s="16" t="e">
        <f>(CNU2/2)-(CNU2/2)*6/100</f>
        <v>#REF!</v>
      </c>
      <c r="CNX2" s="17" t="e">
        <f>(CNU2/2)+(CNU2/2)*7/100</f>
        <v>#REF!</v>
      </c>
      <c r="CNY2" s="18"/>
      <c r="CNZ2" s="9"/>
    </row>
    <row r="3" spans="1:2420">
      <c r="CNI3" t="s">
        <v>147</v>
      </c>
      <c r="CNJ3" t="str">
        <f t="shared" ref="CNJ3:CNJ8" ca="1" si="0">SUBSTITUTE(MID(_xlfn.FORMULATEXT(CNM3),2,FIND("!",_xlfn.FORMULATEXT(CNM3),1)-2), "'","")</f>
        <v>#REF</v>
      </c>
      <c r="CNK3" t="e">
        <f ca="1" xml:space="preserve"> _xlfn.SHEET(#REF!)</f>
        <v>#REF!</v>
      </c>
      <c r="CNM3" t="e">
        <f>#REF!</f>
        <v>#REF!</v>
      </c>
      <c r="CNN3" s="19">
        <v>12345678</v>
      </c>
      <c r="CNO3" s="16" t="e">
        <f>#REF!</f>
        <v>#REF!</v>
      </c>
      <c r="CNP3" s="25" t="e">
        <f>#REF!</f>
        <v>#REF!</v>
      </c>
      <c r="CNQ3" s="16">
        <f>CNQ2+1</f>
        <v>2</v>
      </c>
      <c r="CNR3" s="16" t="e">
        <f>CONCATENATE(CNO3," ",CNP3)</f>
        <v>#REF!</v>
      </c>
      <c r="CNS3" s="16" t="e">
        <f>CNP3</f>
        <v>#REF!</v>
      </c>
      <c r="CNT3" s="16" t="e">
        <f>CNS2/2-CNS3/2</f>
        <v>#REF!</v>
      </c>
      <c r="CNU3" s="16" t="e">
        <f>CNS2/2+CNS3/2</f>
        <v>#REF!</v>
      </c>
      <c r="CNV3" s="15">
        <f>CNQ2+1/2</f>
        <v>1.5</v>
      </c>
      <c r="CNW3" s="16" t="e">
        <f>CNW2</f>
        <v>#REF!</v>
      </c>
      <c r="CNX3" s="16" t="e">
        <f>CNX2</f>
        <v>#REF!</v>
      </c>
      <c r="CNY3" s="20" t="e">
        <f>CNS3/CNS2</f>
        <v>#REF!</v>
      </c>
      <c r="CNZ3" s="9"/>
    </row>
    <row r="4" spans="1:2420">
      <c r="CNI4" t="s">
        <v>147</v>
      </c>
      <c r="CNJ4" t="str">
        <f t="shared" ca="1" si="0"/>
        <v>#REF</v>
      </c>
      <c r="CNK4" t="e">
        <f ca="1" xml:space="preserve"> _xlfn.SHEET(#REF!)</f>
        <v>#REF!</v>
      </c>
      <c r="CNM4" t="e">
        <f>#REF!</f>
        <v>#REF!</v>
      </c>
      <c r="CNN4" s="21">
        <v>12345678</v>
      </c>
      <c r="CNO4" s="16" t="e">
        <f>#REF!</f>
        <v>#REF!</v>
      </c>
      <c r="CNP4" s="26" t="e">
        <f>#REF!</f>
        <v>#REF!</v>
      </c>
      <c r="CNQ4" s="16">
        <f t="shared" ref="CNQ4:CNQ7" si="1">CNQ3+1</f>
        <v>3</v>
      </c>
      <c r="CNR4" s="16" t="e">
        <f>CONCATENATE(CNO4," ",CNP4)</f>
        <v>#REF!</v>
      </c>
      <c r="CNS4" s="16" t="e">
        <f>CNP4</f>
        <v>#REF!</v>
      </c>
      <c r="CNT4" s="16" t="e">
        <f>CNS2/2-CNS4/2</f>
        <v>#REF!</v>
      </c>
      <c r="CNU4" s="16" t="e">
        <f>CNS2/2+CNS4/2</f>
        <v>#REF!</v>
      </c>
      <c r="CNV4" s="15">
        <f t="shared" ref="CNV4:CNV7" si="2">CNQ3+1/2</f>
        <v>2.5</v>
      </c>
      <c r="CNW4" s="16" t="e">
        <f t="shared" ref="CNW4:CNX7" si="3">CNW3</f>
        <v>#REF!</v>
      </c>
      <c r="CNX4" s="16" t="e">
        <f t="shared" si="3"/>
        <v>#REF!</v>
      </c>
      <c r="CNY4" s="20" t="e">
        <f>CNS4/CNS2</f>
        <v>#REF!</v>
      </c>
      <c r="CNZ4" s="9"/>
    </row>
    <row r="5" spans="1:2420">
      <c r="CNI5" t="s">
        <v>147</v>
      </c>
      <c r="CNJ5" t="str">
        <f t="shared" ca="1" si="0"/>
        <v>#REF</v>
      </c>
      <c r="CNK5" t="e">
        <f ca="1" xml:space="preserve"> _xlfn.SHEET(#REF!)</f>
        <v>#REF!</v>
      </c>
      <c r="CNM5" t="e">
        <f>#REF!</f>
        <v>#REF!</v>
      </c>
      <c r="CNN5" s="22">
        <v>12345678</v>
      </c>
      <c r="CNO5" s="16" t="e">
        <f>#REF!</f>
        <v>#REF!</v>
      </c>
      <c r="CNP5" s="29" t="e">
        <f>#REF!</f>
        <v>#REF!</v>
      </c>
      <c r="CNQ5" s="16">
        <f t="shared" si="1"/>
        <v>4</v>
      </c>
      <c r="CNR5" s="16" t="e">
        <f>CONCATENATE(CNO5," ",CNP5)</f>
        <v>#REF!</v>
      </c>
      <c r="CNS5" s="16" t="e">
        <f>CNP5</f>
        <v>#REF!</v>
      </c>
      <c r="CNT5" s="16" t="e">
        <f>CNS2/2-CNS5/2</f>
        <v>#REF!</v>
      </c>
      <c r="CNU5" s="16" t="e">
        <f>CNS2/2+CNS5/2</f>
        <v>#REF!</v>
      </c>
      <c r="CNV5" s="15">
        <f t="shared" si="2"/>
        <v>3.5</v>
      </c>
      <c r="CNW5" s="16" t="e">
        <f t="shared" si="3"/>
        <v>#REF!</v>
      </c>
      <c r="CNX5" s="16" t="e">
        <f t="shared" si="3"/>
        <v>#REF!</v>
      </c>
      <c r="CNY5" s="20" t="e">
        <f>CNS5/CNS2</f>
        <v>#REF!</v>
      </c>
      <c r="CNZ5" s="9"/>
    </row>
    <row r="6" spans="1:2420">
      <c r="CNI6" t="s">
        <v>147</v>
      </c>
      <c r="CNJ6" t="str">
        <f t="shared" ca="1" si="0"/>
        <v>#REF</v>
      </c>
      <c r="CNK6" t="e">
        <f ca="1" xml:space="preserve"> _xlfn.SHEET(#REF!)</f>
        <v>#REF!</v>
      </c>
      <c r="CNM6" t="e">
        <f>#REF!</f>
        <v>#REF!</v>
      </c>
      <c r="CNN6" s="23">
        <v>12345678</v>
      </c>
      <c r="CNO6" s="16" t="e">
        <f>#REF!</f>
        <v>#REF!</v>
      </c>
      <c r="CNP6" s="28" t="e">
        <f>#REF!</f>
        <v>#REF!</v>
      </c>
      <c r="CNQ6" s="16">
        <f t="shared" si="1"/>
        <v>5</v>
      </c>
      <c r="CNR6" s="16" t="e">
        <f t="shared" ref="CNR6:CNR7" si="4">CONCATENATE(CNO6," ",CNP6)</f>
        <v>#REF!</v>
      </c>
      <c r="CNS6" s="16" t="e">
        <f t="shared" ref="CNS6:CNS7" si="5">CNP6</f>
        <v>#REF!</v>
      </c>
      <c r="CNT6" s="16" t="e">
        <f>CNS2/2-CNS6/2</f>
        <v>#REF!</v>
      </c>
      <c r="CNU6" s="16" t="e">
        <f>CNS2/2+CNS6/2</f>
        <v>#REF!</v>
      </c>
      <c r="CNV6" s="15">
        <f t="shared" si="2"/>
        <v>4.5</v>
      </c>
      <c r="CNW6" s="16" t="e">
        <f t="shared" si="3"/>
        <v>#REF!</v>
      </c>
      <c r="CNX6" s="16" t="e">
        <f t="shared" si="3"/>
        <v>#REF!</v>
      </c>
      <c r="CNY6" s="20" t="e">
        <f>CNS6/CNS2</f>
        <v>#REF!</v>
      </c>
      <c r="CNZ6" s="9"/>
    </row>
    <row r="7" spans="1:2420">
      <c r="CNI7" t="s">
        <v>147</v>
      </c>
      <c r="CNJ7" t="str">
        <f t="shared" ca="1" si="0"/>
        <v>#REF</v>
      </c>
      <c r="CNK7" t="e">
        <f ca="1" xml:space="preserve"> _xlfn.SHEET(#REF!)</f>
        <v>#REF!</v>
      </c>
      <c r="CNM7" t="e">
        <f>#REF!</f>
        <v>#REF!</v>
      </c>
      <c r="CNN7" s="24">
        <v>12345678</v>
      </c>
      <c r="CNO7" s="16" t="e">
        <f>#REF!</f>
        <v>#REF!</v>
      </c>
      <c r="CNP7" s="27" t="e">
        <f>#REF!</f>
        <v>#REF!</v>
      </c>
      <c r="CNQ7" s="16">
        <f t="shared" si="1"/>
        <v>6</v>
      </c>
      <c r="CNR7" s="16" t="e">
        <f t="shared" si="4"/>
        <v>#REF!</v>
      </c>
      <c r="CNS7" s="16" t="e">
        <f t="shared" si="5"/>
        <v>#REF!</v>
      </c>
      <c r="CNT7" s="16" t="e">
        <f>CNS2/2-CNS7/2</f>
        <v>#REF!</v>
      </c>
      <c r="CNU7" s="16" t="e">
        <f>CNS2/2+CNS7/2</f>
        <v>#REF!</v>
      </c>
      <c r="CNV7" s="15">
        <f t="shared" si="2"/>
        <v>5.5</v>
      </c>
      <c r="CNW7" s="16" t="e">
        <f t="shared" si="3"/>
        <v>#REF!</v>
      </c>
      <c r="CNX7" s="16" t="e">
        <f t="shared" si="3"/>
        <v>#REF!</v>
      </c>
      <c r="CNY7" s="20" t="e">
        <f>CNS7/CNS2</f>
        <v>#REF!</v>
      </c>
      <c r="CNZ7" s="9"/>
    </row>
    <row r="8" spans="1:2420">
      <c r="CNI8" t="s">
        <v>147</v>
      </c>
      <c r="CNJ8" t="str">
        <f t="shared" ca="1" si="0"/>
        <v>#REF</v>
      </c>
      <c r="CNK8" t="e">
        <f ca="1" xml:space="preserve"> _xlfn.SHEET(#REF!)</f>
        <v>#REF!</v>
      </c>
      <c r="CNM8" t="e">
        <f>#REF!</f>
        <v>#REF!</v>
      </c>
      <c r="CNN8" s="9"/>
      <c r="CNO8" s="16" t="s">
        <v>148</v>
      </c>
      <c r="CNP8" s="9"/>
      <c r="CNQ8" s="16">
        <f>CNQ7+31/100</f>
        <v>6.31</v>
      </c>
      <c r="CNR8" s="16" t="e">
        <f>CNS7</f>
        <v>#REF!</v>
      </c>
      <c r="CNS8" s="16" t="e">
        <f>CNS2/2</f>
        <v>#REF!</v>
      </c>
      <c r="CNT8" s="9"/>
      <c r="CNU8" s="9"/>
      <c r="CNV8" s="15"/>
      <c r="CNW8" s="9"/>
      <c r="CNX8" s="9"/>
      <c r="CNY8" s="20"/>
      <c r="CNZ8" s="9"/>
    </row>
    <row r="9" spans="1:2420">
      <c r="CNI9" t="s">
        <v>158</v>
      </c>
      <c r="CNJ9" t="str">
        <f ca="1">SUBSTITUTE(MID(_xlfn.FORMULATEXT(CNM9),2,FIND("!",_xlfn.FORMULATEXT(CNM9),1)-2), "'","")</f>
        <v>#REF</v>
      </c>
      <c r="CNK9" t="e">
        <f ca="1" xml:space="preserve"> _xlfn.SHEET(#REF!)</f>
        <v>#REF!</v>
      </c>
      <c r="CNM9" t="e">
        <f>#REF!</f>
        <v>#REF!</v>
      </c>
      <c r="CNN9" s="15"/>
      <c r="CNO9" s="16"/>
      <c r="CNP9" s="16"/>
      <c r="CNQ9" s="16">
        <v>1</v>
      </c>
      <c r="CNR9" s="16"/>
      <c r="CNS9" s="16" t="e">
        <f>CNP10</f>
        <v>#REF!</v>
      </c>
      <c r="CNT9" s="16">
        <v>0</v>
      </c>
      <c r="CNU9" s="16" t="e">
        <f>CNS9/2+CNS9/2</f>
        <v>#REF!</v>
      </c>
      <c r="CNV9" s="9"/>
      <c r="CNW9" s="16" t="e">
        <f>(CNU9/2)-(CNU9/2)*6/100</f>
        <v>#REF!</v>
      </c>
      <c r="CNX9" s="17" t="e">
        <f>(CNU9/2)+(CNU9/2)*7/100</f>
        <v>#REF!</v>
      </c>
      <c r="CNY9" s="18"/>
      <c r="CNZ9" s="9"/>
    </row>
    <row r="10" spans="1:2420">
      <c r="CNI10" t="s">
        <v>158</v>
      </c>
      <c r="CNJ10" t="str">
        <f t="shared" ref="CNJ10:CNJ21" ca="1" si="6">SUBSTITUTE(MID(_xlfn.FORMULATEXT(CNM10),2,FIND("!",_xlfn.FORMULATEXT(CNM10),1)-2), "'","")</f>
        <v>#REF</v>
      </c>
      <c r="CNK10" t="e">
        <f ca="1" xml:space="preserve"> _xlfn.SHEET(#REF!)</f>
        <v>#REF!</v>
      </c>
      <c r="CNM10" t="e">
        <f>#REF!</f>
        <v>#REF!</v>
      </c>
      <c r="CNN10" s="19">
        <v>12345678</v>
      </c>
      <c r="CNO10" s="16" t="e">
        <f>#REF!</f>
        <v>#REF!</v>
      </c>
      <c r="CNP10" s="25" t="e">
        <f>#REF!</f>
        <v>#REF!</v>
      </c>
      <c r="CNQ10" s="16">
        <f>CNQ9+1</f>
        <v>2</v>
      </c>
      <c r="CNR10" s="16" t="e">
        <f>CONCATENATE(CNO10," ",CNP10)</f>
        <v>#REF!</v>
      </c>
      <c r="CNS10" s="16" t="e">
        <f>CNP10</f>
        <v>#REF!</v>
      </c>
      <c r="CNT10" s="16" t="e">
        <f>CNS9/2-CNS10/2</f>
        <v>#REF!</v>
      </c>
      <c r="CNU10" s="16" t="e">
        <f>CNS9/2+CNS10/2</f>
        <v>#REF!</v>
      </c>
      <c r="CNV10" s="15">
        <f>CNQ9+1/2</f>
        <v>1.5</v>
      </c>
      <c r="CNW10" s="16" t="e">
        <f>CNW9</f>
        <v>#REF!</v>
      </c>
      <c r="CNX10" s="16" t="e">
        <f>CNX9</f>
        <v>#REF!</v>
      </c>
      <c r="CNY10" s="20" t="e">
        <f>CNS10/CNS9</f>
        <v>#REF!</v>
      </c>
      <c r="CNZ10" s="9"/>
    </row>
    <row r="11" spans="1:2420">
      <c r="CNI11" t="s">
        <v>158</v>
      </c>
      <c r="CNJ11" t="str">
        <f t="shared" ca="1" si="6"/>
        <v>#REF</v>
      </c>
      <c r="CNK11" t="e">
        <f ca="1" xml:space="preserve"> _xlfn.SHEET(#REF!)</f>
        <v>#REF!</v>
      </c>
      <c r="CNM11" t="e">
        <f>#REF!</f>
        <v>#REF!</v>
      </c>
      <c r="CNN11" s="21">
        <v>12345678</v>
      </c>
      <c r="CNO11" s="16" t="e">
        <f>#REF!</f>
        <v>#REF!</v>
      </c>
      <c r="CNP11" s="26" t="e">
        <f>#REF!</f>
        <v>#REF!</v>
      </c>
      <c r="CNQ11" s="16">
        <f t="shared" ref="CNQ11:CNQ20" si="7">CNQ10+1</f>
        <v>3</v>
      </c>
      <c r="CNR11" s="16" t="e">
        <f>CONCATENATE(CNO11," ",CNP11)</f>
        <v>#REF!</v>
      </c>
      <c r="CNS11" s="16" t="e">
        <f>CNP11</f>
        <v>#REF!</v>
      </c>
      <c r="CNT11" s="16" t="e">
        <f>CNS9/2-CNS11/2</f>
        <v>#REF!</v>
      </c>
      <c r="CNU11" s="16" t="e">
        <f>CNS9/2+CNS11/2</f>
        <v>#REF!</v>
      </c>
      <c r="CNV11" s="15">
        <f t="shared" ref="CNV11:CNV20" si="8">CNQ10+1/2</f>
        <v>2.5</v>
      </c>
      <c r="CNW11" s="16" t="e">
        <f t="shared" ref="CNW11:CNX20" si="9">CNW10</f>
        <v>#REF!</v>
      </c>
      <c r="CNX11" s="16" t="e">
        <f t="shared" si="9"/>
        <v>#REF!</v>
      </c>
      <c r="CNY11" s="20" t="e">
        <f>CNS11/CNS9</f>
        <v>#REF!</v>
      </c>
      <c r="CNZ11" s="9"/>
    </row>
    <row r="12" spans="1:2420">
      <c r="CNI12" t="s">
        <v>158</v>
      </c>
      <c r="CNJ12" t="str">
        <f t="shared" ca="1" si="6"/>
        <v>#REF</v>
      </c>
      <c r="CNK12" t="e">
        <f ca="1" xml:space="preserve"> _xlfn.SHEET(#REF!)</f>
        <v>#REF!</v>
      </c>
      <c r="CNM12" t="e">
        <f>#REF!</f>
        <v>#REF!</v>
      </c>
      <c r="CNN12" s="22">
        <v>12345678</v>
      </c>
      <c r="CNO12" s="16" t="e">
        <f>#REF!</f>
        <v>#REF!</v>
      </c>
      <c r="CNP12" s="29" t="e">
        <f>#REF!</f>
        <v>#REF!</v>
      </c>
      <c r="CNQ12" s="16">
        <f t="shared" si="7"/>
        <v>4</v>
      </c>
      <c r="CNR12" s="16" t="e">
        <f>CONCATENATE(CNO12," ",CNP12)</f>
        <v>#REF!</v>
      </c>
      <c r="CNS12" s="16" t="e">
        <f>CNP12</f>
        <v>#REF!</v>
      </c>
      <c r="CNT12" s="16" t="e">
        <f>CNS9/2-CNS12/2</f>
        <v>#REF!</v>
      </c>
      <c r="CNU12" s="16" t="e">
        <f>CNS9/2+CNS12/2</f>
        <v>#REF!</v>
      </c>
      <c r="CNV12" s="15">
        <f t="shared" si="8"/>
        <v>3.5</v>
      </c>
      <c r="CNW12" s="16" t="e">
        <f t="shared" si="9"/>
        <v>#REF!</v>
      </c>
      <c r="CNX12" s="16" t="e">
        <f t="shared" si="9"/>
        <v>#REF!</v>
      </c>
      <c r="CNY12" s="20" t="e">
        <f>CNS12/CNS9</f>
        <v>#REF!</v>
      </c>
      <c r="CNZ12" s="9"/>
    </row>
    <row r="13" spans="1:2420">
      <c r="CNI13" t="s">
        <v>158</v>
      </c>
      <c r="CNJ13" t="str">
        <f t="shared" ca="1" si="6"/>
        <v>#REF</v>
      </c>
      <c r="CNK13" t="e">
        <f ca="1" xml:space="preserve"> _xlfn.SHEET(#REF!)</f>
        <v>#REF!</v>
      </c>
      <c r="CNM13" t="e">
        <f>#REF!</f>
        <v>#REF!</v>
      </c>
      <c r="CNN13" s="23">
        <v>12345678</v>
      </c>
      <c r="CNO13" s="16" t="e">
        <f>#REF!</f>
        <v>#REF!</v>
      </c>
      <c r="CNP13" s="28" t="e">
        <f>#REF!</f>
        <v>#REF!</v>
      </c>
      <c r="CNQ13" s="16">
        <f t="shared" si="7"/>
        <v>5</v>
      </c>
      <c r="CNR13" s="16" t="e">
        <f t="shared" ref="CNR13:CNR19" si="10">CONCATENATE(CNO13," ",CNP13)</f>
        <v>#REF!</v>
      </c>
      <c r="CNS13" s="16" t="e">
        <f t="shared" ref="CNS13:CNS19" si="11">CNP13</f>
        <v>#REF!</v>
      </c>
      <c r="CNT13" s="16" t="e">
        <f>CNS9/2-CNS13/2</f>
        <v>#REF!</v>
      </c>
      <c r="CNU13" s="16" t="e">
        <f>CNS9/2+CNS13/2</f>
        <v>#REF!</v>
      </c>
      <c r="CNV13" s="15">
        <f t="shared" si="8"/>
        <v>4.5</v>
      </c>
      <c r="CNW13" s="16" t="e">
        <f t="shared" si="9"/>
        <v>#REF!</v>
      </c>
      <c r="CNX13" s="16" t="e">
        <f t="shared" si="9"/>
        <v>#REF!</v>
      </c>
      <c r="CNY13" s="20" t="e">
        <f>CNS13/CNS9</f>
        <v>#REF!</v>
      </c>
      <c r="CNZ13" s="9"/>
    </row>
    <row r="14" spans="1:2420">
      <c r="CNI14" t="s">
        <v>158</v>
      </c>
      <c r="CNJ14" t="str">
        <f t="shared" ca="1" si="6"/>
        <v>#REF</v>
      </c>
      <c r="CNK14" t="e">
        <f ca="1" xml:space="preserve"> _xlfn.SHEET(#REF!)</f>
        <v>#REF!</v>
      </c>
      <c r="CNM14" t="e">
        <f>#REF!</f>
        <v>#REF!</v>
      </c>
      <c r="CNN14" s="24">
        <v>12345678</v>
      </c>
      <c r="CNO14" s="16" t="e">
        <f>#REF!</f>
        <v>#REF!</v>
      </c>
      <c r="CNP14" s="27" t="e">
        <f>#REF!</f>
        <v>#REF!</v>
      </c>
      <c r="CNQ14" s="16">
        <f t="shared" si="7"/>
        <v>6</v>
      </c>
      <c r="CNR14" s="16" t="e">
        <f t="shared" si="10"/>
        <v>#REF!</v>
      </c>
      <c r="CNS14" s="16" t="e">
        <f t="shared" si="11"/>
        <v>#REF!</v>
      </c>
      <c r="CNT14" s="16" t="e">
        <f>CNS9/2-CNS14/2</f>
        <v>#REF!</v>
      </c>
      <c r="CNU14" s="16" t="e">
        <f>CNS9/2+CNS14/2</f>
        <v>#REF!</v>
      </c>
      <c r="CNV14" s="15">
        <f t="shared" si="8"/>
        <v>5.5</v>
      </c>
      <c r="CNW14" s="16" t="e">
        <f t="shared" si="9"/>
        <v>#REF!</v>
      </c>
      <c r="CNX14" s="16" t="e">
        <f t="shared" si="9"/>
        <v>#REF!</v>
      </c>
      <c r="CNY14" s="20" t="e">
        <f>CNS14/CNS9</f>
        <v>#REF!</v>
      </c>
      <c r="CNZ14" s="9"/>
    </row>
    <row r="15" spans="1:2420">
      <c r="CNI15" t="s">
        <v>158</v>
      </c>
      <c r="CNJ15" t="str">
        <f t="shared" ca="1" si="6"/>
        <v>#REF</v>
      </c>
      <c r="CNK15" t="e">
        <f ca="1" xml:space="preserve"> _xlfn.SHEET(#REF!)</f>
        <v>#REF!</v>
      </c>
      <c r="CNM15" t="e">
        <f>#REF!</f>
        <v>#REF!</v>
      </c>
      <c r="CNN15" s="30">
        <v>12345678</v>
      </c>
      <c r="CNO15" s="16" t="e">
        <f>#REF!</f>
        <v>#REF!</v>
      </c>
      <c r="CNP15" s="36" t="e">
        <f>#REF!</f>
        <v>#REF!</v>
      </c>
      <c r="CNQ15" s="16">
        <f t="shared" si="7"/>
        <v>7</v>
      </c>
      <c r="CNR15" s="16" t="e">
        <f t="shared" si="10"/>
        <v>#REF!</v>
      </c>
      <c r="CNS15" s="16" t="e">
        <f t="shared" si="11"/>
        <v>#REF!</v>
      </c>
      <c r="CNT15" s="16" t="e">
        <f>CNS9/2-CNS15/2</f>
        <v>#REF!</v>
      </c>
      <c r="CNU15" s="16" t="e">
        <f>CNS9/2+CNS15/2</f>
        <v>#REF!</v>
      </c>
      <c r="CNV15" s="15">
        <f t="shared" si="8"/>
        <v>6.5</v>
      </c>
      <c r="CNW15" s="16" t="e">
        <f t="shared" si="9"/>
        <v>#REF!</v>
      </c>
      <c r="CNX15" s="16" t="e">
        <f t="shared" si="9"/>
        <v>#REF!</v>
      </c>
      <c r="CNY15" s="20" t="e">
        <f>CNS15/CNS9</f>
        <v>#REF!</v>
      </c>
      <c r="CNZ15" s="9"/>
    </row>
    <row r="16" spans="1:2420">
      <c r="CNI16" t="s">
        <v>158</v>
      </c>
      <c r="CNJ16" t="str">
        <f t="shared" ca="1" si="6"/>
        <v>#REF</v>
      </c>
      <c r="CNK16" t="e">
        <f ca="1" xml:space="preserve"> _xlfn.SHEET(#REF!)</f>
        <v>#REF!</v>
      </c>
      <c r="CNM16" t="e">
        <f>#REF!</f>
        <v>#REF!</v>
      </c>
      <c r="CNN16" s="31">
        <v>12345678</v>
      </c>
      <c r="CNO16" s="16" t="e">
        <f>#REF!</f>
        <v>#REF!</v>
      </c>
      <c r="CNP16" s="26" t="e">
        <f>#REF!</f>
        <v>#REF!</v>
      </c>
      <c r="CNQ16" s="16">
        <f t="shared" si="7"/>
        <v>8</v>
      </c>
      <c r="CNR16" s="16" t="e">
        <f t="shared" si="10"/>
        <v>#REF!</v>
      </c>
      <c r="CNS16" s="16" t="e">
        <f t="shared" si="11"/>
        <v>#REF!</v>
      </c>
      <c r="CNT16" s="16" t="e">
        <f>CNS9/2-CNS16/2</f>
        <v>#REF!</v>
      </c>
      <c r="CNU16" s="16" t="e">
        <f>CNS9/2+CNS16/2</f>
        <v>#REF!</v>
      </c>
      <c r="CNV16" s="15">
        <f t="shared" si="8"/>
        <v>7.5</v>
      </c>
      <c r="CNW16" s="16" t="e">
        <f t="shared" si="9"/>
        <v>#REF!</v>
      </c>
      <c r="CNX16" s="16" t="e">
        <f t="shared" si="9"/>
        <v>#REF!</v>
      </c>
      <c r="CNY16" s="20" t="e">
        <f>CNS16/CNS9</f>
        <v>#REF!</v>
      </c>
      <c r="CNZ16" s="9"/>
    </row>
    <row r="17" spans="2401:2418">
      <c r="CNI17" t="s">
        <v>158</v>
      </c>
      <c r="CNJ17" t="str">
        <f t="shared" ca="1" si="6"/>
        <v>#REF</v>
      </c>
      <c r="CNK17" t="e">
        <f ca="1" xml:space="preserve"> _xlfn.SHEET(#REF!)</f>
        <v>#REF!</v>
      </c>
      <c r="CNM17" t="e">
        <f>#REF!</f>
        <v>#REF!</v>
      </c>
      <c r="CNN17" s="32">
        <v>12345678</v>
      </c>
      <c r="CNO17" s="16" t="e">
        <f>#REF!</f>
        <v>#REF!</v>
      </c>
      <c r="CNP17" s="37" t="e">
        <f>#REF!</f>
        <v>#REF!</v>
      </c>
      <c r="CNQ17" s="16">
        <f t="shared" si="7"/>
        <v>9</v>
      </c>
      <c r="CNR17" s="16" t="e">
        <f t="shared" si="10"/>
        <v>#REF!</v>
      </c>
      <c r="CNS17" s="16" t="e">
        <f t="shared" si="11"/>
        <v>#REF!</v>
      </c>
      <c r="CNT17" s="16" t="e">
        <f>CNS9/2-CNS17/2</f>
        <v>#REF!</v>
      </c>
      <c r="CNU17" s="16" t="e">
        <f>CNS9/2+CNS17/2</f>
        <v>#REF!</v>
      </c>
      <c r="CNV17" s="15">
        <f t="shared" si="8"/>
        <v>8.5</v>
      </c>
      <c r="CNW17" s="16" t="e">
        <f t="shared" si="9"/>
        <v>#REF!</v>
      </c>
      <c r="CNX17" s="16" t="e">
        <f t="shared" si="9"/>
        <v>#REF!</v>
      </c>
      <c r="CNY17" s="20" t="e">
        <f>CNS17/CNS9</f>
        <v>#REF!</v>
      </c>
      <c r="CNZ17" s="9"/>
    </row>
    <row r="18" spans="2401:2418">
      <c r="CNI18" t="s">
        <v>158</v>
      </c>
      <c r="CNJ18" t="str">
        <f t="shared" ca="1" si="6"/>
        <v>#REF</v>
      </c>
      <c r="CNK18" t="e">
        <f ca="1" xml:space="preserve"> _xlfn.SHEET(#REF!)</f>
        <v>#REF!</v>
      </c>
      <c r="CNM18" t="e">
        <f>#REF!</f>
        <v>#REF!</v>
      </c>
      <c r="CNN18" s="33">
        <v>12345678</v>
      </c>
      <c r="CNO18" s="16" t="e">
        <f>#REF!</f>
        <v>#REF!</v>
      </c>
      <c r="CNP18" s="38" t="e">
        <f>#REF!</f>
        <v>#REF!</v>
      </c>
      <c r="CNQ18" s="16">
        <f t="shared" si="7"/>
        <v>10</v>
      </c>
      <c r="CNR18" s="16" t="e">
        <f t="shared" si="10"/>
        <v>#REF!</v>
      </c>
      <c r="CNS18" s="16" t="e">
        <f t="shared" si="11"/>
        <v>#REF!</v>
      </c>
      <c r="CNT18" s="16" t="e">
        <f>CNS9/2-CNS18/2</f>
        <v>#REF!</v>
      </c>
      <c r="CNU18" s="16" t="e">
        <f>CNS9/2+CNS18/2</f>
        <v>#REF!</v>
      </c>
      <c r="CNV18" s="15">
        <f t="shared" si="8"/>
        <v>9.5</v>
      </c>
      <c r="CNW18" s="16" t="e">
        <f t="shared" si="9"/>
        <v>#REF!</v>
      </c>
      <c r="CNX18" s="16" t="e">
        <f t="shared" si="9"/>
        <v>#REF!</v>
      </c>
      <c r="CNY18" s="20" t="e">
        <f>CNS18/CNS9</f>
        <v>#REF!</v>
      </c>
      <c r="CNZ18" s="9"/>
    </row>
    <row r="19" spans="2401:2418">
      <c r="CNI19" t="s">
        <v>158</v>
      </c>
      <c r="CNJ19" t="str">
        <f t="shared" ca="1" si="6"/>
        <v>#REF</v>
      </c>
      <c r="CNK19" t="e">
        <f ca="1" xml:space="preserve"> _xlfn.SHEET(#REF!)</f>
        <v>#REF!</v>
      </c>
      <c r="CNM19" t="e">
        <f>#REF!</f>
        <v>#REF!</v>
      </c>
      <c r="CNN19" s="34">
        <v>12345678</v>
      </c>
      <c r="CNO19" s="16" t="e">
        <f>#REF!</f>
        <v>#REF!</v>
      </c>
      <c r="CNP19" s="39" t="e">
        <f>#REF!</f>
        <v>#REF!</v>
      </c>
      <c r="CNQ19" s="16">
        <f t="shared" si="7"/>
        <v>11</v>
      </c>
      <c r="CNR19" s="16" t="e">
        <f t="shared" si="10"/>
        <v>#REF!</v>
      </c>
      <c r="CNS19" s="16" t="e">
        <f t="shared" si="11"/>
        <v>#REF!</v>
      </c>
      <c r="CNT19" s="16" t="e">
        <f>CNS9/2-CNS19/2</f>
        <v>#REF!</v>
      </c>
      <c r="CNU19" s="16" t="e">
        <f>CNS9/2+CNS19/2</f>
        <v>#REF!</v>
      </c>
      <c r="CNV19" s="15">
        <f t="shared" si="8"/>
        <v>10.5</v>
      </c>
      <c r="CNW19" s="16" t="e">
        <f t="shared" si="9"/>
        <v>#REF!</v>
      </c>
      <c r="CNX19" s="16" t="e">
        <f t="shared" si="9"/>
        <v>#REF!</v>
      </c>
      <c r="CNY19" s="20" t="e">
        <f>CNS19/CNS9</f>
        <v>#REF!</v>
      </c>
      <c r="CNZ19" s="9"/>
    </row>
    <row r="20" spans="2401:2418">
      <c r="CNI20" t="s">
        <v>158</v>
      </c>
      <c r="CNJ20" t="str">
        <f t="shared" ca="1" si="6"/>
        <v>#REF</v>
      </c>
      <c r="CNK20" t="e">
        <f ca="1" xml:space="preserve"> _xlfn.SHEET(#REF!)</f>
        <v>#REF!</v>
      </c>
      <c r="CNM20" t="e">
        <f>#REF!</f>
        <v>#REF!</v>
      </c>
      <c r="CNN20" s="35">
        <v>12345678</v>
      </c>
      <c r="CNO20" s="16" t="e">
        <f>#REF!</f>
        <v>#REF!</v>
      </c>
      <c r="CNP20" s="40" t="e">
        <f>#REF!</f>
        <v>#REF!</v>
      </c>
      <c r="CNQ20" s="16">
        <f t="shared" si="7"/>
        <v>12</v>
      </c>
      <c r="CNR20" s="16" t="e">
        <f>CONCATENATE(CNO20," ",CNP20)</f>
        <v>#REF!</v>
      </c>
      <c r="CNS20" s="16" t="e">
        <f>CNP20</f>
        <v>#REF!</v>
      </c>
      <c r="CNT20" s="16" t="e">
        <f>CNS9/2-CNS20/2</f>
        <v>#REF!</v>
      </c>
      <c r="CNU20" s="16" t="e">
        <f>CNS9/2+CNS20/2</f>
        <v>#REF!</v>
      </c>
      <c r="CNV20" s="15">
        <f t="shared" si="8"/>
        <v>11.5</v>
      </c>
      <c r="CNW20" s="16" t="e">
        <f t="shared" si="9"/>
        <v>#REF!</v>
      </c>
      <c r="CNX20" s="16" t="e">
        <f t="shared" si="9"/>
        <v>#REF!</v>
      </c>
      <c r="CNY20" s="20" t="e">
        <f>CNS20/CNS9</f>
        <v>#REF!</v>
      </c>
      <c r="CNZ20" s="9"/>
    </row>
    <row r="21" spans="2401:2418">
      <c r="CNI21" t="s">
        <v>158</v>
      </c>
      <c r="CNJ21" t="str">
        <f t="shared" ca="1" si="6"/>
        <v>#REF</v>
      </c>
      <c r="CNK21" t="e">
        <f ca="1" xml:space="preserve"> _xlfn.SHEET(#REF!)</f>
        <v>#REF!</v>
      </c>
      <c r="CNM21" t="e">
        <f>#REF!</f>
        <v>#REF!</v>
      </c>
      <c r="CNN21" s="9"/>
      <c r="CNO21" s="16" t="s">
        <v>148</v>
      </c>
      <c r="CNP21" s="9"/>
      <c r="CNQ21" s="16">
        <f>CNQ20+31/100</f>
        <v>12.31</v>
      </c>
      <c r="CNR21" s="16" t="e">
        <f>CNS20</f>
        <v>#REF!</v>
      </c>
      <c r="CNS21" s="16" t="e">
        <f>CNS9/2</f>
        <v>#REF!</v>
      </c>
      <c r="CNT21" s="9"/>
      <c r="CNU21" s="9"/>
      <c r="CNV21" s="15"/>
      <c r="CNW21" s="9"/>
      <c r="CNX21" s="9"/>
      <c r="CNY21" s="20"/>
      <c r="CNZ21" s="9"/>
    </row>
    <row r="22" spans="2401:2418">
      <c r="CNI22" t="s">
        <v>147</v>
      </c>
      <c r="CNJ22" t="str">
        <f ca="1">SUBSTITUTE(MID(_xlfn.FORMULATEXT(CNM22),2,FIND("!",_xlfn.FORMULATEXT(CNM22),1)-2), "'","")</f>
        <v>#REF</v>
      </c>
      <c r="CNK22" t="e">
        <f ca="1" xml:space="preserve"> _xlfn.SHEET(#REF!)</f>
        <v>#REF!</v>
      </c>
      <c r="CNM22" t="e">
        <f>#REF!</f>
        <v>#REF!</v>
      </c>
      <c r="CNN22" s="15"/>
      <c r="CNO22" s="16"/>
      <c r="CNP22" s="16"/>
      <c r="CNQ22" s="16">
        <v>1</v>
      </c>
      <c r="CNR22" s="16"/>
      <c r="CNS22" s="16" t="e">
        <f>CNP23</f>
        <v>#REF!</v>
      </c>
      <c r="CNT22" s="16">
        <v>0</v>
      </c>
      <c r="CNU22" s="16" t="e">
        <f>CNS22/2+CNS22/2</f>
        <v>#REF!</v>
      </c>
      <c r="CNV22" s="9"/>
      <c r="CNW22" s="16" t="e">
        <f>(CNU22/2)-(CNU22/2)*6/100</f>
        <v>#REF!</v>
      </c>
      <c r="CNX22" s="17" t="e">
        <f>(CNU22/2)+(CNU22/2)*7/100</f>
        <v>#REF!</v>
      </c>
      <c r="CNY22" s="18"/>
      <c r="CNZ22" s="9"/>
    </row>
    <row r="23" spans="2401:2418">
      <c r="CNI23" t="s">
        <v>147</v>
      </c>
      <c r="CNJ23" t="str">
        <f t="shared" ref="CNJ23:CNJ30" ca="1" si="12">SUBSTITUTE(MID(_xlfn.FORMULATEXT(CNM23),2,FIND("!",_xlfn.FORMULATEXT(CNM23),1)-2), "'","")</f>
        <v>#REF</v>
      </c>
      <c r="CNK23" t="e">
        <f ca="1" xml:space="preserve"> _xlfn.SHEET(#REF!)</f>
        <v>#REF!</v>
      </c>
      <c r="CNM23" t="e">
        <f>#REF!</f>
        <v>#REF!</v>
      </c>
      <c r="CNN23" s="19">
        <v>12345678</v>
      </c>
      <c r="CNO23" s="16" t="e">
        <f>#REF!</f>
        <v>#REF!</v>
      </c>
      <c r="CNP23" s="25" t="e">
        <f>#REF!</f>
        <v>#REF!</v>
      </c>
      <c r="CNQ23" s="16">
        <f>CNQ22+1</f>
        <v>2</v>
      </c>
      <c r="CNR23" s="16" t="e">
        <f>CONCATENATE(CNO23," ",CNP23)</f>
        <v>#REF!</v>
      </c>
      <c r="CNS23" s="16" t="e">
        <f>CNP23</f>
        <v>#REF!</v>
      </c>
      <c r="CNT23" s="16" t="e">
        <f>CNS22/2-CNS23/2</f>
        <v>#REF!</v>
      </c>
      <c r="CNU23" s="16" t="e">
        <f>CNS22/2+CNS23/2</f>
        <v>#REF!</v>
      </c>
      <c r="CNV23" s="15">
        <f>CNQ22+1/2</f>
        <v>1.5</v>
      </c>
      <c r="CNW23" s="16" t="e">
        <f>CNW22</f>
        <v>#REF!</v>
      </c>
      <c r="CNX23" s="16" t="e">
        <f>CNX22</f>
        <v>#REF!</v>
      </c>
      <c r="CNY23" s="20" t="e">
        <f>CNS23/CNS22</f>
        <v>#REF!</v>
      </c>
      <c r="CNZ23" s="9"/>
    </row>
    <row r="24" spans="2401:2418">
      <c r="CNI24" t="s">
        <v>147</v>
      </c>
      <c r="CNJ24" t="str">
        <f t="shared" ca="1" si="12"/>
        <v>#REF</v>
      </c>
      <c r="CNK24" t="e">
        <f ca="1" xml:space="preserve"> _xlfn.SHEET(#REF!)</f>
        <v>#REF!</v>
      </c>
      <c r="CNM24" t="e">
        <f>#REF!</f>
        <v>#REF!</v>
      </c>
      <c r="CNN24" s="21">
        <v>12345678</v>
      </c>
      <c r="CNO24" s="16" t="e">
        <f>#REF!</f>
        <v>#REF!</v>
      </c>
      <c r="CNP24" s="26" t="e">
        <f>#REF!</f>
        <v>#REF!</v>
      </c>
      <c r="CNQ24" s="16">
        <f t="shared" ref="CNQ24:CNQ29" si="13">CNQ23+1</f>
        <v>3</v>
      </c>
      <c r="CNR24" s="16" t="e">
        <f>CONCATENATE(CNO24," ",CNP24)</f>
        <v>#REF!</v>
      </c>
      <c r="CNS24" s="16" t="e">
        <f>CNP24</f>
        <v>#REF!</v>
      </c>
      <c r="CNT24" s="16" t="e">
        <f>CNS22/2-CNS24/2</f>
        <v>#REF!</v>
      </c>
      <c r="CNU24" s="16" t="e">
        <f>CNS22/2+CNS24/2</f>
        <v>#REF!</v>
      </c>
      <c r="CNV24" s="15">
        <f t="shared" ref="CNV24:CNV29" si="14">CNQ23+1/2</f>
        <v>2.5</v>
      </c>
      <c r="CNW24" s="16" t="e">
        <f t="shared" ref="CNW24:CNX29" si="15">CNW23</f>
        <v>#REF!</v>
      </c>
      <c r="CNX24" s="16" t="e">
        <f t="shared" si="15"/>
        <v>#REF!</v>
      </c>
      <c r="CNY24" s="20" t="e">
        <f>CNS24/CNS22</f>
        <v>#REF!</v>
      </c>
      <c r="CNZ24" s="9"/>
    </row>
    <row r="25" spans="2401:2418">
      <c r="CNI25" t="s">
        <v>147</v>
      </c>
      <c r="CNJ25" t="str">
        <f t="shared" ca="1" si="12"/>
        <v>#REF</v>
      </c>
      <c r="CNK25" t="e">
        <f ca="1" xml:space="preserve"> _xlfn.SHEET(#REF!)</f>
        <v>#REF!</v>
      </c>
      <c r="CNM25" t="e">
        <f>#REF!</f>
        <v>#REF!</v>
      </c>
      <c r="CNN25" s="22">
        <v>12345678</v>
      </c>
      <c r="CNO25" s="16" t="e">
        <f>#REF!</f>
        <v>#REF!</v>
      </c>
      <c r="CNP25" s="29" t="e">
        <f>#REF!</f>
        <v>#REF!</v>
      </c>
      <c r="CNQ25" s="16">
        <f t="shared" si="13"/>
        <v>4</v>
      </c>
      <c r="CNR25" s="16" t="e">
        <f>CONCATENATE(CNO25," ",CNP25)</f>
        <v>#REF!</v>
      </c>
      <c r="CNS25" s="16" t="e">
        <f>CNP25</f>
        <v>#REF!</v>
      </c>
      <c r="CNT25" s="16" t="e">
        <f>CNS22/2-CNS25/2</f>
        <v>#REF!</v>
      </c>
      <c r="CNU25" s="16" t="e">
        <f>CNS22/2+CNS25/2</f>
        <v>#REF!</v>
      </c>
      <c r="CNV25" s="15">
        <f t="shared" si="14"/>
        <v>3.5</v>
      </c>
      <c r="CNW25" s="16" t="e">
        <f t="shared" si="15"/>
        <v>#REF!</v>
      </c>
      <c r="CNX25" s="16" t="e">
        <f t="shared" si="15"/>
        <v>#REF!</v>
      </c>
      <c r="CNY25" s="20" t="e">
        <f>CNS25/CNS22</f>
        <v>#REF!</v>
      </c>
      <c r="CNZ25" s="9"/>
    </row>
    <row r="26" spans="2401:2418">
      <c r="CNI26" t="s">
        <v>147</v>
      </c>
      <c r="CNJ26" t="str">
        <f t="shared" ca="1" si="12"/>
        <v>#REF</v>
      </c>
      <c r="CNK26" t="e">
        <f ca="1" xml:space="preserve"> _xlfn.SHEET(#REF!)</f>
        <v>#REF!</v>
      </c>
      <c r="CNM26" t="e">
        <f>#REF!</f>
        <v>#REF!</v>
      </c>
      <c r="CNN26" s="23">
        <v>12345678</v>
      </c>
      <c r="CNO26" s="16" t="e">
        <f>#REF!</f>
        <v>#REF!</v>
      </c>
      <c r="CNP26" s="28" t="e">
        <f>#REF!</f>
        <v>#REF!</v>
      </c>
      <c r="CNQ26" s="16">
        <f t="shared" si="13"/>
        <v>5</v>
      </c>
      <c r="CNR26" s="16" t="e">
        <f t="shared" ref="CNR26:CNR29" si="16">CONCATENATE(CNO26," ",CNP26)</f>
        <v>#REF!</v>
      </c>
      <c r="CNS26" s="16" t="e">
        <f t="shared" ref="CNS26:CNS29" si="17">CNP26</f>
        <v>#REF!</v>
      </c>
      <c r="CNT26" s="16" t="e">
        <f>CNS22/2-CNS26/2</f>
        <v>#REF!</v>
      </c>
      <c r="CNU26" s="16" t="e">
        <f>CNS22/2+CNS26/2</f>
        <v>#REF!</v>
      </c>
      <c r="CNV26" s="15">
        <f t="shared" si="14"/>
        <v>4.5</v>
      </c>
      <c r="CNW26" s="16" t="e">
        <f t="shared" si="15"/>
        <v>#REF!</v>
      </c>
      <c r="CNX26" s="16" t="e">
        <f t="shared" si="15"/>
        <v>#REF!</v>
      </c>
      <c r="CNY26" s="20" t="e">
        <f>CNS26/CNS22</f>
        <v>#REF!</v>
      </c>
      <c r="CNZ26" s="9"/>
    </row>
    <row r="27" spans="2401:2418">
      <c r="CNI27" t="s">
        <v>147</v>
      </c>
      <c r="CNJ27" t="str">
        <f t="shared" ca="1" si="12"/>
        <v>#REF</v>
      </c>
      <c r="CNK27" t="e">
        <f ca="1" xml:space="preserve"> _xlfn.SHEET(#REF!)</f>
        <v>#REF!</v>
      </c>
      <c r="CNM27" t="e">
        <f>#REF!</f>
        <v>#REF!</v>
      </c>
      <c r="CNN27" s="24">
        <v>12345678</v>
      </c>
      <c r="CNO27" s="16" t="e">
        <f>#REF!</f>
        <v>#REF!</v>
      </c>
      <c r="CNP27" s="27" t="e">
        <f>#REF!</f>
        <v>#REF!</v>
      </c>
      <c r="CNQ27" s="16">
        <f t="shared" si="13"/>
        <v>6</v>
      </c>
      <c r="CNR27" s="16" t="e">
        <f t="shared" si="16"/>
        <v>#REF!</v>
      </c>
      <c r="CNS27" s="16" t="e">
        <f t="shared" si="17"/>
        <v>#REF!</v>
      </c>
      <c r="CNT27" s="16" t="e">
        <f>CNS22/2-CNS27/2</f>
        <v>#REF!</v>
      </c>
      <c r="CNU27" s="16" t="e">
        <f>CNS22/2+CNS27/2</f>
        <v>#REF!</v>
      </c>
      <c r="CNV27" s="15">
        <f t="shared" si="14"/>
        <v>5.5</v>
      </c>
      <c r="CNW27" s="16" t="e">
        <f t="shared" si="15"/>
        <v>#REF!</v>
      </c>
      <c r="CNX27" s="16" t="e">
        <f t="shared" si="15"/>
        <v>#REF!</v>
      </c>
      <c r="CNY27" s="20" t="e">
        <f>CNS27/CNS22</f>
        <v>#REF!</v>
      </c>
      <c r="CNZ27" s="9"/>
    </row>
    <row r="28" spans="2401:2418">
      <c r="CNI28" t="s">
        <v>147</v>
      </c>
      <c r="CNJ28" t="str">
        <f t="shared" ca="1" si="12"/>
        <v>#REF</v>
      </c>
      <c r="CNK28" t="e">
        <f ca="1" xml:space="preserve"> _xlfn.SHEET(#REF!)</f>
        <v>#REF!</v>
      </c>
      <c r="CNM28" t="e">
        <f>#REF!</f>
        <v>#REF!</v>
      </c>
      <c r="CNN28" s="30">
        <v>12345678</v>
      </c>
      <c r="CNO28" s="16" t="e">
        <f>#REF!</f>
        <v>#REF!</v>
      </c>
      <c r="CNP28" s="36" t="e">
        <f>#REF!</f>
        <v>#REF!</v>
      </c>
      <c r="CNQ28" s="16">
        <f t="shared" si="13"/>
        <v>7</v>
      </c>
      <c r="CNR28" s="16" t="e">
        <f t="shared" si="16"/>
        <v>#REF!</v>
      </c>
      <c r="CNS28" s="16" t="e">
        <f t="shared" si="17"/>
        <v>#REF!</v>
      </c>
      <c r="CNT28" s="16" t="e">
        <f>CNS22/2-CNS28/2</f>
        <v>#REF!</v>
      </c>
      <c r="CNU28" s="16" t="e">
        <f>CNS22/2+CNS28/2</f>
        <v>#REF!</v>
      </c>
      <c r="CNV28" s="15">
        <f t="shared" si="14"/>
        <v>6.5</v>
      </c>
      <c r="CNW28" s="16" t="e">
        <f t="shared" si="15"/>
        <v>#REF!</v>
      </c>
      <c r="CNX28" s="16" t="e">
        <f t="shared" si="15"/>
        <v>#REF!</v>
      </c>
      <c r="CNY28" s="20" t="e">
        <f>CNS28/CNS22</f>
        <v>#REF!</v>
      </c>
      <c r="CNZ28" s="9"/>
    </row>
    <row r="29" spans="2401:2418">
      <c r="CNI29" t="s">
        <v>147</v>
      </c>
      <c r="CNJ29" t="str">
        <f t="shared" ca="1" si="12"/>
        <v>#REF</v>
      </c>
      <c r="CNK29" t="e">
        <f ca="1" xml:space="preserve"> _xlfn.SHEET(#REF!)</f>
        <v>#REF!</v>
      </c>
      <c r="CNM29" t="e">
        <f>#REF!</f>
        <v>#REF!</v>
      </c>
      <c r="CNN29" s="31">
        <v>12345678</v>
      </c>
      <c r="CNO29" s="16" t="e">
        <f>#REF!</f>
        <v>#REF!</v>
      </c>
      <c r="CNP29" s="26" t="e">
        <f>#REF!</f>
        <v>#REF!</v>
      </c>
      <c r="CNQ29" s="16">
        <f t="shared" si="13"/>
        <v>8</v>
      </c>
      <c r="CNR29" s="16" t="e">
        <f t="shared" si="16"/>
        <v>#REF!</v>
      </c>
      <c r="CNS29" s="16" t="e">
        <f t="shared" si="17"/>
        <v>#REF!</v>
      </c>
      <c r="CNT29" s="16" t="e">
        <f>CNS22/2-CNS29/2</f>
        <v>#REF!</v>
      </c>
      <c r="CNU29" s="16" t="e">
        <f>CNS22/2+CNS29/2</f>
        <v>#REF!</v>
      </c>
      <c r="CNV29" s="15">
        <f t="shared" si="14"/>
        <v>7.5</v>
      </c>
      <c r="CNW29" s="16" t="e">
        <f t="shared" si="15"/>
        <v>#REF!</v>
      </c>
      <c r="CNX29" s="16" t="e">
        <f t="shared" si="15"/>
        <v>#REF!</v>
      </c>
      <c r="CNY29" s="20" t="e">
        <f>CNS29/CNS22</f>
        <v>#REF!</v>
      </c>
      <c r="CNZ29" s="9"/>
    </row>
    <row r="30" spans="2401:2418">
      <c r="CNI30" t="s">
        <v>147</v>
      </c>
      <c r="CNJ30" t="str">
        <f t="shared" ca="1" si="12"/>
        <v>#REF</v>
      </c>
      <c r="CNK30" t="e">
        <f ca="1" xml:space="preserve"> _xlfn.SHEET(#REF!)</f>
        <v>#REF!</v>
      </c>
      <c r="CNM30" t="e">
        <f>#REF!</f>
        <v>#REF!</v>
      </c>
      <c r="CNN30" s="9"/>
      <c r="CNO30" s="16" t="s">
        <v>148</v>
      </c>
      <c r="CNP30" s="9"/>
      <c r="CNQ30" s="16">
        <f>CNQ29+31/100</f>
        <v>8.31</v>
      </c>
      <c r="CNR30" s="16" t="e">
        <f>CNS29</f>
        <v>#REF!</v>
      </c>
      <c r="CNS30" s="16" t="e">
        <f>CNS22/2</f>
        <v>#REF!</v>
      </c>
      <c r="CNT30" s="9"/>
      <c r="CNU30" s="9"/>
      <c r="CNV30" s="15"/>
      <c r="CNW30" s="9"/>
      <c r="CNX30" s="9"/>
      <c r="CNY30" s="20"/>
      <c r="CNZ30" s="9"/>
    </row>
    <row r="31" spans="2401:2418">
      <c r="CNI31" t="s">
        <v>147</v>
      </c>
      <c r="CNJ31" t="str">
        <f ca="1">SUBSTITUTE(MID(_xlfn.FORMULATEXT(CNM31),2,FIND("!",_xlfn.FORMULATEXT(CNM31),1)-2), "'","")</f>
        <v>HLP04132023180850</v>
      </c>
      <c r="CNK31">
        <f ca="1">_xlfn.SHEET( HLP04132023180850!$NTP$1000000)</f>
        <v>2</v>
      </c>
      <c r="CNM31">
        <f>HLP04132023180850!$NTP$1000000</f>
        <v>0</v>
      </c>
      <c r="CNN31" s="15"/>
      <c r="CNO31" s="16"/>
      <c r="CNP31" s="16"/>
      <c r="CNQ31" s="16">
        <v>1</v>
      </c>
      <c r="CNR31" s="16"/>
      <c r="CNS31" s="16">
        <f>CNP32</f>
        <v>250000</v>
      </c>
      <c r="CNT31" s="16">
        <v>0</v>
      </c>
      <c r="CNU31" s="16">
        <f>CNS31/2+CNS31/2</f>
        <v>250000</v>
      </c>
      <c r="CNV31" s="9"/>
      <c r="CNW31" s="16">
        <f>(CNU31/2)-(CNU31/2)*6/100</f>
        <v>117500</v>
      </c>
      <c r="CNX31" s="17">
        <f>(CNU31/2)+(CNU31/2)*7/100</f>
        <v>133750</v>
      </c>
      <c r="CNY31" s="18"/>
      <c r="CNZ31" s="9"/>
    </row>
    <row r="32" spans="2401:2418">
      <c r="CNI32" t="s">
        <v>147</v>
      </c>
      <c r="CNJ32" t="str">
        <f t="shared" ref="CNJ32:CNJ37" ca="1" si="18">SUBSTITUTE(MID(_xlfn.FORMULATEXT(CNM32),2,FIND("!",_xlfn.FORMULATEXT(CNM32),1)-2), "'","")</f>
        <v>HLP04132023180850</v>
      </c>
      <c r="CNK32">
        <f ca="1">_xlfn.SHEET( HLP04132023180850!$NTP$1000000)</f>
        <v>2</v>
      </c>
      <c r="CNM32">
        <f>HLP04132023180850!$NTP$1000000</f>
        <v>0</v>
      </c>
      <c r="CNN32" s="19">
        <v>12345678</v>
      </c>
      <c r="CNO32" s="16" t="str">
        <f>HLP04132023180850!$B$5</f>
        <v>Identify</v>
      </c>
      <c r="CNP32" s="63">
        <f>HLP04132023180850!$C$5</f>
        <v>250000</v>
      </c>
      <c r="CNQ32" s="16">
        <f>CNQ31+1</f>
        <v>2</v>
      </c>
      <c r="CNR32" s="16" t="str">
        <f>CONCATENATE(CNO32," ",CNP32)</f>
        <v>Identify 250000</v>
      </c>
      <c r="CNS32" s="16">
        <f>CNP32</f>
        <v>250000</v>
      </c>
      <c r="CNT32" s="16">
        <f>CNS31/2-CNS32/2</f>
        <v>0</v>
      </c>
      <c r="CNU32" s="16">
        <f>CNS31/2+CNS32/2</f>
        <v>250000</v>
      </c>
      <c r="CNV32" s="15">
        <f>CNQ31+1/2</f>
        <v>1.5</v>
      </c>
      <c r="CNW32" s="16">
        <f>CNW31</f>
        <v>117500</v>
      </c>
      <c r="CNX32" s="16">
        <f>CNX31</f>
        <v>133750</v>
      </c>
      <c r="CNY32" s="20">
        <f>CNS32/CNS31</f>
        <v>1</v>
      </c>
      <c r="CNZ32" s="9"/>
    </row>
    <row r="33" spans="2401:2418">
      <c r="CNI33" t="s">
        <v>147</v>
      </c>
      <c r="CNJ33" t="str">
        <f t="shared" ca="1" si="18"/>
        <v>HLP04132023180850</v>
      </c>
      <c r="CNK33">
        <f ca="1">_xlfn.SHEET( HLP04132023180850!$NTP$1000000)</f>
        <v>2</v>
      </c>
      <c r="CNM33">
        <f>HLP04132023180850!$NTP$1000000</f>
        <v>0</v>
      </c>
      <c r="CNN33" s="21">
        <v>12345678</v>
      </c>
      <c r="CNO33" s="16" t="str">
        <f>HLP04132023180850!$B$6</f>
        <v>Validated</v>
      </c>
      <c r="CNP33" s="64">
        <f>HLP04132023180850!$C$6</f>
        <v>200000</v>
      </c>
      <c r="CNQ33" s="16">
        <f t="shared" ref="CNQ33:CNQ36" si="19">CNQ32+1</f>
        <v>3</v>
      </c>
      <c r="CNR33" s="16" t="str">
        <f>CONCATENATE(CNO33," ",CNP33)</f>
        <v>Validated 200000</v>
      </c>
      <c r="CNS33" s="16">
        <f>CNP33</f>
        <v>200000</v>
      </c>
      <c r="CNT33" s="16">
        <f>CNS31/2-CNS33/2</f>
        <v>25000</v>
      </c>
      <c r="CNU33" s="16">
        <f>CNS31/2+CNS33/2</f>
        <v>225000</v>
      </c>
      <c r="CNV33" s="15">
        <f t="shared" ref="CNV33:CNV36" si="20">CNQ32+1/2</f>
        <v>2.5</v>
      </c>
      <c r="CNW33" s="16">
        <f t="shared" ref="CNW33:CNX36" si="21">CNW32</f>
        <v>117500</v>
      </c>
      <c r="CNX33" s="16">
        <f t="shared" si="21"/>
        <v>133750</v>
      </c>
      <c r="CNY33" s="20">
        <f>CNS33/CNS31</f>
        <v>0.8</v>
      </c>
      <c r="CNZ33" s="9"/>
    </row>
    <row r="34" spans="2401:2418">
      <c r="CNI34" t="s">
        <v>147</v>
      </c>
      <c r="CNJ34" t="str">
        <f t="shared" ca="1" si="18"/>
        <v>HLP04132023180850</v>
      </c>
      <c r="CNK34">
        <f ca="1">_xlfn.SHEET( HLP04132023180850!$NTP$1000000)</f>
        <v>2</v>
      </c>
      <c r="CNM34">
        <f>HLP04132023180850!$NTP$1000000</f>
        <v>0</v>
      </c>
      <c r="CNN34" s="22">
        <v>12345678</v>
      </c>
      <c r="CNO34" s="16" t="str">
        <f>HLP04132023180850!$B$7</f>
        <v>Qualified</v>
      </c>
      <c r="CNP34" s="65">
        <f>HLP04132023180850!$C$7</f>
        <v>120000</v>
      </c>
      <c r="CNQ34" s="16">
        <f t="shared" si="19"/>
        <v>4</v>
      </c>
      <c r="CNR34" s="16" t="str">
        <f>CONCATENATE(CNO34," ",CNP34)</f>
        <v>Qualified 120000</v>
      </c>
      <c r="CNS34" s="16">
        <f>CNP34</f>
        <v>120000</v>
      </c>
      <c r="CNT34" s="16">
        <f>CNS31/2-CNS34/2</f>
        <v>65000</v>
      </c>
      <c r="CNU34" s="16">
        <f>CNS31/2+CNS34/2</f>
        <v>185000</v>
      </c>
      <c r="CNV34" s="15">
        <f t="shared" si="20"/>
        <v>3.5</v>
      </c>
      <c r="CNW34" s="16">
        <f t="shared" si="21"/>
        <v>117500</v>
      </c>
      <c r="CNX34" s="16">
        <f t="shared" si="21"/>
        <v>133750</v>
      </c>
      <c r="CNY34" s="20">
        <f>CNS34/CNS31</f>
        <v>0.48</v>
      </c>
      <c r="CNZ34" s="9"/>
    </row>
    <row r="35" spans="2401:2418">
      <c r="CNI35" t="s">
        <v>147</v>
      </c>
      <c r="CNJ35" t="str">
        <f t="shared" ca="1" si="18"/>
        <v>HLP04132023180850</v>
      </c>
      <c r="CNK35">
        <f ca="1">_xlfn.SHEET( HLP04132023180850!$NTP$1000000)</f>
        <v>2</v>
      </c>
      <c r="CNM35">
        <f>HLP04132023180850!$NTP$1000000</f>
        <v>0</v>
      </c>
      <c r="CNN35" s="23">
        <v>12345678</v>
      </c>
      <c r="CNO35" s="16" t="str">
        <f>HLP04132023180850!$B$8</f>
        <v>Proposal</v>
      </c>
      <c r="CNP35" s="28">
        <f>HLP04132023180850!$C$8</f>
        <v>68000</v>
      </c>
      <c r="CNQ35" s="16">
        <f t="shared" si="19"/>
        <v>5</v>
      </c>
      <c r="CNR35" s="16" t="str">
        <f t="shared" ref="CNR35:CNR36" si="22">CONCATENATE(CNO35," ",CNP35)</f>
        <v>Proposal 68000</v>
      </c>
      <c r="CNS35" s="16">
        <f t="shared" ref="CNS35:CNS36" si="23">CNP35</f>
        <v>68000</v>
      </c>
      <c r="CNT35" s="16">
        <f>CNS31/2-CNS35/2</f>
        <v>91000</v>
      </c>
      <c r="CNU35" s="16">
        <f>CNS31/2+CNS35/2</f>
        <v>159000</v>
      </c>
      <c r="CNV35" s="15">
        <f t="shared" si="20"/>
        <v>4.5</v>
      </c>
      <c r="CNW35" s="16">
        <f t="shared" si="21"/>
        <v>117500</v>
      </c>
      <c r="CNX35" s="16">
        <f t="shared" si="21"/>
        <v>133750</v>
      </c>
      <c r="CNY35" s="20">
        <f>CNS35/CNS31</f>
        <v>0.27200000000000002</v>
      </c>
      <c r="CNZ35" s="9"/>
    </row>
    <row r="36" spans="2401:2418">
      <c r="CNI36" t="s">
        <v>147</v>
      </c>
      <c r="CNJ36" t="str">
        <f t="shared" ca="1" si="18"/>
        <v>HLP04132023180850</v>
      </c>
      <c r="CNK36">
        <f ca="1">_xlfn.SHEET( HLP04132023180850!$NTP$1000000)</f>
        <v>2</v>
      </c>
      <c r="CNM36">
        <f>HLP04132023180850!$NTP$1000000</f>
        <v>0</v>
      </c>
      <c r="CNN36" s="24">
        <v>12345678</v>
      </c>
      <c r="CNO36" s="16" t="str">
        <f>HLP04132023180850!$B$9</f>
        <v>Won</v>
      </c>
      <c r="CNP36" s="27">
        <f>HLP04132023180850!$C$9</f>
        <v>13000</v>
      </c>
      <c r="CNQ36" s="16">
        <f t="shared" si="19"/>
        <v>6</v>
      </c>
      <c r="CNR36" s="16" t="str">
        <f t="shared" si="22"/>
        <v>Won 13000</v>
      </c>
      <c r="CNS36" s="16">
        <f t="shared" si="23"/>
        <v>13000</v>
      </c>
      <c r="CNT36" s="16">
        <f>CNS31/2-CNS36/2</f>
        <v>118500</v>
      </c>
      <c r="CNU36" s="16">
        <f>CNS31/2+CNS36/2</f>
        <v>131500</v>
      </c>
      <c r="CNV36" s="15">
        <f t="shared" si="20"/>
        <v>5.5</v>
      </c>
      <c r="CNW36" s="16">
        <f t="shared" si="21"/>
        <v>117500</v>
      </c>
      <c r="CNX36" s="16">
        <f t="shared" si="21"/>
        <v>133750</v>
      </c>
      <c r="CNY36" s="20">
        <f>CNS36/CNS31</f>
        <v>5.1999999999999998E-2</v>
      </c>
      <c r="CNZ36" s="9"/>
    </row>
    <row r="37" spans="2401:2418">
      <c r="CNI37" t="s">
        <v>147</v>
      </c>
      <c r="CNJ37" t="str">
        <f t="shared" ca="1" si="18"/>
        <v>HLP04132023180850</v>
      </c>
      <c r="CNK37">
        <f ca="1">_xlfn.SHEET( HLP04132023180850!$NTP$1000000)</f>
        <v>2</v>
      </c>
      <c r="CNM37">
        <f>HLP04132023180850!$NTP$1000000</f>
        <v>0</v>
      </c>
      <c r="CNN37" s="9"/>
      <c r="CNO37" s="16" t="s">
        <v>148</v>
      </c>
      <c r="CNP37" s="9"/>
      <c r="CNQ37" s="16">
        <f>CNQ36+31/100</f>
        <v>6.31</v>
      </c>
      <c r="CNR37" s="16">
        <f>CNS36</f>
        <v>13000</v>
      </c>
      <c r="CNS37" s="16">
        <f>CNS31/2</f>
        <v>125000</v>
      </c>
      <c r="CNT37" s="9"/>
      <c r="CNU37" s="9"/>
      <c r="CNV37" s="15"/>
      <c r="CNW37" s="9"/>
      <c r="CNX37" s="9"/>
      <c r="CNY37" s="20"/>
      <c r="CNZ37" s="9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44696-6DF6-42BF-BA28-1B09888E8757}">
  <sheetPr codeName="Sheet14"/>
  <dimension ref="B2:G27"/>
  <sheetViews>
    <sheetView showGridLines="0" tabSelected="1" zoomScale="110" zoomScaleNormal="110" workbookViewId="0">
      <selection activeCell="B2" sqref="B2"/>
    </sheetView>
  </sheetViews>
  <sheetFormatPr defaultRowHeight="14.25"/>
  <cols>
    <col min="1" max="1" width="14.28515625" style="42" bestFit="1" customWidth="1"/>
    <col min="2" max="2" width="12.42578125" style="42" bestFit="1" customWidth="1"/>
    <col min="3" max="3" width="14.5703125" style="42" bestFit="1" customWidth="1"/>
    <col min="4" max="4" width="11.140625" style="42" bestFit="1" customWidth="1"/>
    <col min="5" max="5" width="9.5703125" style="42" bestFit="1" customWidth="1"/>
    <col min="6" max="16384" width="9.140625" style="42"/>
  </cols>
  <sheetData>
    <row r="2" spans="2:7">
      <c r="B2" s="41" t="s">
        <v>159</v>
      </c>
      <c r="E2" s="42" t="s">
        <v>160</v>
      </c>
    </row>
    <row r="3" spans="2:7">
      <c r="B3" s="43" t="s">
        <v>4</v>
      </c>
      <c r="C3" s="43" t="s">
        <v>149</v>
      </c>
    </row>
    <row r="4" spans="2:7" ht="15" thickBot="1"/>
    <row r="5" spans="2:7">
      <c r="B5" s="44" t="s">
        <v>2</v>
      </c>
      <c r="C5" s="45">
        <v>250000</v>
      </c>
    </row>
    <row r="6" spans="2:7">
      <c r="B6" s="46" t="s">
        <v>1</v>
      </c>
      <c r="C6" s="47">
        <v>200000</v>
      </c>
      <c r="G6" s="42" t="s">
        <v>162</v>
      </c>
    </row>
    <row r="7" spans="2:7">
      <c r="B7" s="46" t="s">
        <v>0</v>
      </c>
      <c r="C7" s="48">
        <v>120000</v>
      </c>
      <c r="G7" s="42" t="s">
        <v>163</v>
      </c>
    </row>
    <row r="8" spans="2:7">
      <c r="B8" s="46" t="s">
        <v>3</v>
      </c>
      <c r="C8" s="49">
        <v>68000</v>
      </c>
    </row>
    <row r="9" spans="2:7" ht="15" thickBot="1">
      <c r="B9" s="50" t="s">
        <v>5</v>
      </c>
      <c r="C9" s="51">
        <v>13000</v>
      </c>
    </row>
    <row r="14" spans="2:7">
      <c r="B14" s="41" t="s">
        <v>161</v>
      </c>
    </row>
    <row r="15" spans="2:7" ht="15" thickBot="1"/>
    <row r="16" spans="2:7">
      <c r="B16" s="52" t="s">
        <v>150</v>
      </c>
      <c r="C16" s="53">
        <v>12154</v>
      </c>
    </row>
    <row r="17" spans="2:3">
      <c r="B17" s="54" t="s">
        <v>151</v>
      </c>
      <c r="C17" s="55">
        <v>10250</v>
      </c>
    </row>
    <row r="18" spans="2:3">
      <c r="B18" s="54" t="s">
        <v>152</v>
      </c>
      <c r="C18" s="56">
        <v>9814</v>
      </c>
    </row>
    <row r="19" spans="2:3">
      <c r="B19" s="54" t="s">
        <v>153</v>
      </c>
      <c r="C19" s="57">
        <v>6999</v>
      </c>
    </row>
    <row r="20" spans="2:3">
      <c r="B20" s="54" t="s">
        <v>154</v>
      </c>
      <c r="C20" s="58">
        <v>5800</v>
      </c>
    </row>
    <row r="21" spans="2:3">
      <c r="B21" s="54" t="s">
        <v>155</v>
      </c>
      <c r="C21" s="59">
        <v>5111</v>
      </c>
    </row>
    <row r="22" spans="2:3">
      <c r="B22" s="54" t="s">
        <v>156</v>
      </c>
      <c r="C22" s="60">
        <v>3500</v>
      </c>
    </row>
    <row r="23" spans="2:3" ht="15" thickBot="1">
      <c r="B23" s="61" t="s">
        <v>157</v>
      </c>
      <c r="C23" s="62">
        <v>1500</v>
      </c>
    </row>
    <row r="27" spans="2:3" ht="15">
      <c r="B27" s="66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HLP04132023180850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Visual Analytics Ltd.</cp:lastModifiedBy>
  <dcterms:created xsi:type="dcterms:W3CDTF">2006-09-16T00:00:00Z</dcterms:created>
  <dcterms:modified xsi:type="dcterms:W3CDTF">2024-06-13T16:57:28Z</dcterms:modified>
</cp:coreProperties>
</file>