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0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\Desktop\"/>
    </mc:Choice>
  </mc:AlternateContent>
  <xr:revisionPtr revIDLastSave="0" documentId="8_{FBE725F7-AF72-4B94-967B-A60305530914}" xr6:coauthVersionLast="47" xr6:coauthVersionMax="47" xr10:uidLastSave="{00000000-0000-0000-0000-000000000000}"/>
  <bookViews>
    <workbookView xWindow="-120" yWindow="-120" windowWidth="29040" windowHeight="15840" xr2:uid="{06D2EC09-C9BD-48BA-8D47-A35122335B2E}"/>
  </bookViews>
  <sheets>
    <sheet name="Sheet1" sheetId="6" r:id="rId1"/>
  </sheets>
  <definedNames>
    <definedName name="Cost">Sheet1!$E$3:$E$11</definedName>
    <definedName name="Location">Sheet1!$B$3:$B$11</definedName>
    <definedName name="Orders">Sheet1!$C$3:$C$11</definedName>
    <definedName name="Sales">Sheet1!$D$3:$D$11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6" l="1"/>
  <c r="M15" i="6"/>
  <c r="M13" i="6"/>
  <c r="M14" i="6"/>
  <c r="M9" i="6"/>
  <c r="M12" i="6"/>
  <c r="M5" i="6"/>
  <c r="M10" i="6"/>
  <c r="M11" i="6"/>
  <c r="M4" i="6"/>
  <c r="M8" i="6"/>
  <c r="M7" i="6"/>
  <c r="M6" i="6"/>
  <c r="M3" i="6"/>
  <c r="L13" i="6"/>
  <c r="L7" i="6"/>
  <c r="L10" i="6"/>
  <c r="L6" i="6"/>
  <c r="L11" i="6"/>
  <c r="L5" i="6"/>
  <c r="L4" i="6"/>
  <c r="L15" i="6"/>
  <c r="L14" i="6"/>
  <c r="L12" i="6"/>
  <c r="L9" i="6"/>
  <c r="L3" i="6"/>
  <c r="L8" i="6"/>
</calcChain>
</file>

<file path=xl/sharedStrings.xml><?xml version="1.0" encoding="utf-8"?>
<sst xmlns="http://schemas.openxmlformats.org/spreadsheetml/2006/main" count="40" uniqueCount="33">
  <si>
    <t>Arizona</t>
  </si>
  <si>
    <t>Arkansas</t>
  </si>
  <si>
    <t>Colorado</t>
  </si>
  <si>
    <t>Delaware</t>
  </si>
  <si>
    <t>Georgia</t>
  </si>
  <si>
    <t>Illinois</t>
  </si>
  <si>
    <t>New York</t>
  </si>
  <si>
    <t>Oregon</t>
  </si>
  <si>
    <t>Location</t>
  </si>
  <si>
    <t>Orders</t>
  </si>
  <si>
    <t>Sales</t>
  </si>
  <si>
    <t>Cost</t>
  </si>
  <si>
    <t>Lookup value</t>
  </si>
  <si>
    <t>Texas</t>
  </si>
  <si>
    <t>Result</t>
  </si>
  <si>
    <t>Formula</t>
  </si>
  <si>
    <t>Note</t>
  </si>
  <si>
    <t>Find sales</t>
  </si>
  <si>
    <t>Find sales (+Error-handling)</t>
  </si>
  <si>
    <t>Left lookup</t>
  </si>
  <si>
    <t>Find location where the sales = min(sales)</t>
  </si>
  <si>
    <t>Min(Sales)</t>
  </si>
  <si>
    <t>INDEX and MATCH replacement</t>
  </si>
  <si>
    <t>INDEX and MATCH workaround</t>
  </si>
  <si>
    <t>Search Last-to-first</t>
  </si>
  <si>
    <t>Search First-to-last</t>
  </si>
  <si>
    <t>Find closest value (less than or equal to the lookup value)</t>
  </si>
  <si>
    <t>Find closest value (greater than or equal to the lookup value)</t>
  </si>
  <si>
    <t>Wildcard 1</t>
  </si>
  <si>
    <t>Wildcard 2</t>
  </si>
  <si>
    <t>DE</t>
  </si>
  <si>
    <t>?reg?n</t>
  </si>
  <si>
    <t>Binary search (unsorted array)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</si>
</sst>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i/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107C41"/>
        <bgColor indexed="64"/>
      </patternFill>
    </fill>
  </fills>
  <borders count="4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1" fillId="2" borderId="3" xfId="0" applyFont="1" applyFill="1" applyBorder="1" applyAlignment="1">
      <alignment vertical="top"/>
    </xf>
    <xf numFmtId="0" fontId="2" fillId="0" borderId="2" xfId="0" applyFont="1" applyBorder="1"/>
    <xf numFmtId="0" fontId="4" fillId="0" borderId="2" xfId="0" applyFont="1" applyBorder="1"/>
    <xf numFmtId="164" fontId="2" fillId="0" borderId="2" xfId="1" applyNumberFormat="1" applyFont="1" applyBorder="1"/>
    <xf numFmtId="164" fontId="4" fillId="0" borderId="2" xfId="1" applyNumberFormat="1" applyFont="1" applyBorder="1"/>
    <xf numFmtId="0" fontId="5" fillId="0" borderId="2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E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FB44-81CE-4D72-BB23-CBFB786766E9}">
  <sheetPr codeName="Sheet4"/>
  <dimension ref="A1:N83"/>
  <sheetViews>
    <sheetView tabSelected="1" zoomScale="120" zoomScaleNormal="120" workbookViewId="0">
      <selection activeCell="G6" sqref="G6"/>
    </sheetView>
  </sheetViews>
  <sheetFormatPr defaultRowHeight="15" x14ac:dyDescent="0.25"/>
  <cols>
    <col min="1" max="1" width="2.7109375" customWidth="1"/>
    <col min="2" max="5" width="12.7109375" customWidth="1"/>
    <col min="6" max="6" width="6.85546875" customWidth="1"/>
    <col min="7" max="7" width="18.7109375" bestFit="1" customWidth="1"/>
    <col min="8" max="8" width="8" bestFit="1" customWidth="1"/>
    <col min="9" max="9" width="4.42578125" bestFit="1" customWidth="1"/>
    <col min="10" max="10" width="14.85546875" bestFit="1" customWidth="1"/>
    <col min="11" max="11" width="60.140625" bestFit="1" customWidth="1"/>
    <col min="12" max="12" width="42.42578125" bestFit="1" customWidth="1"/>
    <col min="13" max="13" width="11" bestFit="1" customWidth="1"/>
  </cols>
  <sheetData>
    <row r="1" spans="1:14" ht="9" customHeight="1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4" ht="16.5" x14ac:dyDescent="0.25">
      <c r="A2" s="1"/>
      <c r="B2" s="3" t="s">
        <v>8</v>
      </c>
      <c r="C2" s="3" t="s">
        <v>9</v>
      </c>
      <c r="D2" s="3" t="s">
        <v>10</v>
      </c>
      <c r="E2" s="3" t="s">
        <v>11</v>
      </c>
      <c r="F2" s="2"/>
      <c r="G2" s="3" t="s">
        <v>12</v>
      </c>
      <c r="H2" s="2"/>
      <c r="I2" s="2"/>
      <c r="J2" s="3" t="s">
        <v>12</v>
      </c>
      <c r="K2" s="3" t="s">
        <v>16</v>
      </c>
      <c r="L2" s="3" t="s">
        <v>15</v>
      </c>
      <c r="M2" s="3" t="s">
        <v>14</v>
      </c>
    </row>
    <row r="3" spans="1:14" ht="16.5" x14ac:dyDescent="0.3">
      <c r="A3" s="1"/>
      <c r="B3" s="4" t="s">
        <v>2</v>
      </c>
      <c r="C3" s="4">
        <v>124</v>
      </c>
      <c r="D3" s="6">
        <v>8147</v>
      </c>
      <c r="E3" s="6">
        <v>586</v>
      </c>
      <c r="F3" s="2"/>
      <c r="G3" s="7" t="s">
        <v>6</v>
      </c>
      <c r="H3" s="2"/>
      <c r="I3" s="8">
        <v>1</v>
      </c>
      <c r="J3" s="5" t="s">
        <v>6</v>
      </c>
      <c r="K3" s="4" t="s">
        <v>17</v>
      </c>
      <c r="L3" s="4" t="str">
        <f t="shared" ref="L3:L15" ca="1" si="0">_xlfn.FORMULATEXT(M3)</f>
        <v>=XLOOKUP(J3, Location, Sales)</v>
      </c>
      <c r="M3" s="6">
        <f>_xlfn.XLOOKUP(J3, Location, Sales)</f>
        <v>5178</v>
      </c>
      <c r="N3" s="1"/>
    </row>
    <row r="4" spans="1:14" ht="16.5" x14ac:dyDescent="0.3">
      <c r="A4" s="1"/>
      <c r="B4" s="4" t="s">
        <v>0</v>
      </c>
      <c r="C4" s="4">
        <v>125</v>
      </c>
      <c r="D4" s="6">
        <v>2125</v>
      </c>
      <c r="E4" s="6">
        <v>575</v>
      </c>
      <c r="F4" s="2"/>
      <c r="G4" s="2"/>
      <c r="H4" s="2"/>
      <c r="I4" s="8">
        <v>2</v>
      </c>
      <c r="J4" s="5" t="s">
        <v>13</v>
      </c>
      <c r="K4" s="4" t="s">
        <v>18</v>
      </c>
      <c r="L4" s="4" t="str">
        <f t="shared" ca="1" si="0"/>
        <v>=XLOOKUP(J4,Location,Sales,"Not found")</v>
      </c>
      <c r="M4" s="4" t="str">
        <f>_xlfn.XLOOKUP(J4,Location,Sales,"Not found")</f>
        <v>Not found</v>
      </c>
      <c r="N4" s="1"/>
    </row>
    <row r="5" spans="1:14" ht="16.5" x14ac:dyDescent="0.3">
      <c r="A5" s="1"/>
      <c r="B5" s="4" t="s">
        <v>0</v>
      </c>
      <c r="C5" s="4">
        <v>149</v>
      </c>
      <c r="D5" s="6">
        <v>9249</v>
      </c>
      <c r="E5" s="6">
        <v>771</v>
      </c>
      <c r="F5" s="2"/>
      <c r="G5" s="2"/>
      <c r="H5" s="2"/>
      <c r="I5" s="8">
        <v>3</v>
      </c>
      <c r="J5" s="7">
        <v>498</v>
      </c>
      <c r="K5" s="4" t="s">
        <v>19</v>
      </c>
      <c r="L5" s="4" t="str">
        <f t="shared" ca="1" si="0"/>
        <v>=XLOOKUP(J5,Cost,Location)</v>
      </c>
      <c r="M5" s="4" t="str">
        <f>_xlfn.XLOOKUP(J5,Cost,Location)</f>
        <v>Delaware</v>
      </c>
      <c r="N5" s="1"/>
    </row>
    <row r="6" spans="1:14" ht="16.5" x14ac:dyDescent="0.3">
      <c r="A6" s="1"/>
      <c r="B6" s="4" t="s">
        <v>7</v>
      </c>
      <c r="C6" s="4">
        <v>160</v>
      </c>
      <c r="D6" s="6">
        <v>9740</v>
      </c>
      <c r="E6" s="6">
        <v>340</v>
      </c>
      <c r="F6" s="2"/>
      <c r="G6" s="7">
        <f>_xlfn.XLOOKUP(J3, Location, Sales)</f>
        <v>5178</v>
      </c>
      <c r="H6" s="2"/>
      <c r="I6" s="8">
        <v>4</v>
      </c>
      <c r="J6" s="5" t="s">
        <v>21</v>
      </c>
      <c r="K6" s="4" t="s">
        <v>20</v>
      </c>
      <c r="L6" s="4" t="str">
        <f t="shared" ca="1" si="0"/>
        <v>=XLOOKUP(MIN(Sales), Sales, Location)</v>
      </c>
      <c r="M6" s="4" t="str">
        <f>_xlfn.XLOOKUP(MIN(Sales), Sales, Location)</f>
        <v>Arizona</v>
      </c>
      <c r="N6" s="1"/>
    </row>
    <row r="7" spans="1:14" ht="16.5" x14ac:dyDescent="0.3">
      <c r="A7" s="1"/>
      <c r="B7" s="4" t="s">
        <v>3</v>
      </c>
      <c r="C7" s="4">
        <v>169</v>
      </c>
      <c r="D7" s="6">
        <v>6551</v>
      </c>
      <c r="E7" s="6">
        <v>498</v>
      </c>
      <c r="F7" s="2"/>
      <c r="G7" s="2"/>
      <c r="H7" s="2"/>
      <c r="I7" s="8">
        <v>5</v>
      </c>
      <c r="J7" s="7">
        <v>2486</v>
      </c>
      <c r="K7" s="4" t="s">
        <v>22</v>
      </c>
      <c r="L7" s="4" t="str">
        <f t="shared" ca="1" si="0"/>
        <v>=XLOOKUP(2486, Sales, Orders)</v>
      </c>
      <c r="M7" s="4">
        <f>_xlfn.XLOOKUP(2486, Sales, Orders)</f>
        <v>233</v>
      </c>
      <c r="N7" s="1"/>
    </row>
    <row r="8" spans="1:14" ht="16.5" x14ac:dyDescent="0.3">
      <c r="A8" s="1"/>
      <c r="B8" s="4" t="s">
        <v>6</v>
      </c>
      <c r="C8" s="4">
        <v>203</v>
      </c>
      <c r="D8" s="6">
        <v>5178</v>
      </c>
      <c r="E8" s="6">
        <v>607</v>
      </c>
      <c r="F8" s="2"/>
      <c r="G8" s="2"/>
      <c r="H8" s="2"/>
      <c r="I8" s="8">
        <v>6</v>
      </c>
      <c r="J8" s="7">
        <v>2486</v>
      </c>
      <c r="K8" s="4" t="s">
        <v>23</v>
      </c>
      <c r="L8" s="4" t="str">
        <f t="shared" ca="1" si="0"/>
        <v>=INDEX(Orders,MATCH(2486,Sales,0))</v>
      </c>
      <c r="M8" s="4">
        <f>INDEX(Orders,MATCH(2486,Sales,0))</f>
        <v>233</v>
      </c>
      <c r="N8" s="1"/>
    </row>
    <row r="9" spans="1:14" ht="16.5" x14ac:dyDescent="0.3">
      <c r="A9" s="1"/>
      <c r="B9" s="4" t="s">
        <v>1</v>
      </c>
      <c r="C9" s="4">
        <v>215</v>
      </c>
      <c r="D9" s="6">
        <v>2431</v>
      </c>
      <c r="E9" s="6">
        <v>772</v>
      </c>
      <c r="F9" s="2"/>
      <c r="G9" s="2"/>
      <c r="H9" s="2"/>
      <c r="I9" s="8">
        <v>7</v>
      </c>
      <c r="J9" s="5" t="s">
        <v>0</v>
      </c>
      <c r="K9" s="4" t="s">
        <v>24</v>
      </c>
      <c r="L9" s="4" t="str">
        <f t="shared" ca="1" si="0"/>
        <v>=XLOOKUP(J9, Location, Cost,,0,-1)</v>
      </c>
      <c r="M9" s="6">
        <f>_xlfn.XLOOKUP(J9, Location, Cost,,0,-1)</f>
        <v>771</v>
      </c>
      <c r="N9" s="1"/>
    </row>
    <row r="10" spans="1:14" ht="16.5" x14ac:dyDescent="0.3">
      <c r="A10" s="1"/>
      <c r="B10" s="4" t="s">
        <v>4</v>
      </c>
      <c r="C10" s="4">
        <v>233</v>
      </c>
      <c r="D10" s="6">
        <v>2486</v>
      </c>
      <c r="E10" s="6">
        <v>322</v>
      </c>
      <c r="F10" s="2"/>
      <c r="G10" s="2"/>
      <c r="H10" s="2"/>
      <c r="I10" s="8">
        <v>8</v>
      </c>
      <c r="J10" s="5" t="s">
        <v>0</v>
      </c>
      <c r="K10" s="4" t="s">
        <v>25</v>
      </c>
      <c r="L10" s="4" t="str">
        <f t="shared" ca="1" si="0"/>
        <v>=XLOOKUP(J10, Location, Cost,,0,1)</v>
      </c>
      <c r="M10" s="6">
        <f>_xlfn.XLOOKUP(J10, Location, Cost,,0,1)</f>
        <v>575</v>
      </c>
      <c r="N10" s="1"/>
    </row>
    <row r="11" spans="1:14" ht="16.5" x14ac:dyDescent="0.3">
      <c r="A11" s="1"/>
      <c r="B11" s="4" t="s">
        <v>5</v>
      </c>
      <c r="C11" s="4">
        <v>248</v>
      </c>
      <c r="D11" s="6">
        <v>6195</v>
      </c>
      <c r="E11" s="6">
        <v>377</v>
      </c>
      <c r="F11" s="2"/>
      <c r="G11" s="2"/>
      <c r="H11" s="2"/>
      <c r="I11" s="8">
        <v>9</v>
      </c>
      <c r="J11" s="7">
        <v>5200</v>
      </c>
      <c r="K11" s="4" t="s">
        <v>26</v>
      </c>
      <c r="L11" s="4" t="str">
        <f t="shared" ca="1" si="0"/>
        <v>=XLOOKUP(J11, Sales, Location,,-1)</v>
      </c>
      <c r="M11" s="4" t="str">
        <f>_xlfn.XLOOKUP(J11, Sales, Location,,-1)</f>
        <v>New York</v>
      </c>
      <c r="N11" s="1"/>
    </row>
    <row r="12" spans="1:14" ht="16.5" x14ac:dyDescent="0.3">
      <c r="A12" s="1"/>
      <c r="B12" s="1"/>
      <c r="C12" s="1"/>
      <c r="D12" s="1"/>
      <c r="E12" s="1"/>
      <c r="F12" s="2"/>
      <c r="G12" s="2"/>
      <c r="H12" s="2"/>
      <c r="I12" s="8">
        <v>10</v>
      </c>
      <c r="J12" s="7">
        <v>9500</v>
      </c>
      <c r="K12" s="4" t="s">
        <v>27</v>
      </c>
      <c r="L12" s="4" t="str">
        <f t="shared" ca="1" si="0"/>
        <v>=XLOOKUP(J12, Sales, Location,,1)</v>
      </c>
      <c r="M12" s="4" t="str">
        <f>_xlfn.XLOOKUP(J12, Sales, Location,,1)</f>
        <v>Oregon</v>
      </c>
      <c r="N12" s="1"/>
    </row>
    <row r="13" spans="1:14" ht="16.5" x14ac:dyDescent="0.3">
      <c r="A13" s="1"/>
      <c r="B13" s="1"/>
      <c r="C13" s="1"/>
      <c r="D13" s="1"/>
      <c r="E13" s="1"/>
      <c r="F13" s="2"/>
      <c r="G13" s="2"/>
      <c r="H13" s="2"/>
      <c r="I13" s="8">
        <v>11</v>
      </c>
      <c r="J13" s="5" t="s">
        <v>30</v>
      </c>
      <c r="K13" s="4" t="s">
        <v>28</v>
      </c>
      <c r="L13" s="4" t="str">
        <f t="shared" ca="1" si="0"/>
        <v>=XLOOKUP(J13&amp;"*",Location,Sales,,2)</v>
      </c>
      <c r="M13" s="6">
        <f>_xlfn.XLOOKUP(J13&amp;"*",Location,Sales,,2)</f>
        <v>6551</v>
      </c>
      <c r="N13" s="1"/>
    </row>
    <row r="14" spans="1:14" ht="16.5" x14ac:dyDescent="0.3">
      <c r="A14" s="1"/>
      <c r="B14" s="1"/>
      <c r="C14" s="1"/>
      <c r="D14" s="1"/>
      <c r="E14" s="1"/>
      <c r="F14" s="2"/>
      <c r="G14" s="2"/>
      <c r="H14" s="2"/>
      <c r="I14" s="8">
        <v>12</v>
      </c>
      <c r="J14" s="5" t="s">
        <v>31</v>
      </c>
      <c r="K14" s="4" t="s">
        <v>29</v>
      </c>
      <c r="L14" s="4" t="str">
        <f t="shared" ca="1" si="0"/>
        <v>=XLOOKUP(J14,Location,Sales,,2)</v>
      </c>
      <c r="M14" s="6">
        <f>_xlfn.XLOOKUP(J14,Location,Sales,,2)</f>
        <v>9740</v>
      </c>
      <c r="N14" s="1"/>
    </row>
    <row r="15" spans="1:14" ht="16.5" x14ac:dyDescent="0.3">
      <c r="A15" s="1"/>
      <c r="B15" s="1"/>
      <c r="C15" s="1"/>
      <c r="D15" s="1"/>
      <c r="E15" s="1"/>
      <c r="F15" s="2"/>
      <c r="G15" s="2"/>
      <c r="H15" s="2"/>
      <c r="I15" s="8">
        <v>13</v>
      </c>
      <c r="J15" s="5" t="s">
        <v>7</v>
      </c>
      <c r="K15" s="4" t="s">
        <v>32</v>
      </c>
      <c r="L15" s="4" t="str">
        <f t="shared" ca="1" si="0"/>
        <v>=XLOOKUP(J15,Location,Sales,,,2)</v>
      </c>
      <c r="M15" s="1" t="e">
        <f>_xlfn.XLOOKUP(J15,Location,Sales,,,2)</f>
        <v>#N/A</v>
      </c>
      <c r="N15" s="1"/>
    </row>
    <row r="16" spans="1:14" ht="16.5" x14ac:dyDescent="0.3">
      <c r="A16" s="1"/>
      <c r="B16" s="1"/>
      <c r="C16" s="1"/>
      <c r="D16" s="1"/>
      <c r="E16" s="1"/>
      <c r="F16" s="2"/>
      <c r="G16" s="2"/>
      <c r="H16" s="2"/>
      <c r="I16" s="8"/>
      <c r="J16" s="2"/>
      <c r="K16" s="2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2"/>
      <c r="G17" s="2"/>
      <c r="H17" s="2"/>
      <c r="I17" s="2"/>
      <c r="J17" s="2"/>
      <c r="K17" s="2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2"/>
      <c r="G18" s="2"/>
      <c r="H18" s="2"/>
      <c r="I18" s="2"/>
      <c r="J18" s="2"/>
      <c r="K18" s="2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2"/>
      <c r="G19" s="2"/>
      <c r="H19" s="2"/>
      <c r="I19" s="2"/>
      <c r="J19" s="2"/>
      <c r="K19" s="2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2"/>
      <c r="G20" s="2"/>
      <c r="H20" s="2"/>
      <c r="I20" s="2"/>
      <c r="J20" s="2"/>
      <c r="K20" s="2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2"/>
      <c r="G21" s="2"/>
      <c r="H21" s="2"/>
      <c r="I21" s="2"/>
      <c r="J21" s="2"/>
      <c r="K21" s="2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2"/>
      <c r="G22" s="2"/>
      <c r="H22" s="2"/>
      <c r="I22" s="2"/>
      <c r="J22" s="2"/>
      <c r="K22" s="2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2"/>
      <c r="G23" s="2"/>
      <c r="H23" s="2"/>
      <c r="I23" s="2"/>
      <c r="J23" s="2"/>
      <c r="K23" s="2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2"/>
      <c r="G24" s="2"/>
      <c r="H24" s="2"/>
      <c r="I24" s="2"/>
      <c r="J24" s="2"/>
      <c r="K24" s="2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2"/>
      <c r="G25" s="2"/>
      <c r="H25" s="2"/>
      <c r="I25" s="2"/>
      <c r="J25" s="2"/>
      <c r="K25" s="2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2"/>
      <c r="G26" s="2"/>
      <c r="H26" s="2"/>
      <c r="I26" s="2"/>
      <c r="J26" s="2"/>
      <c r="K26" s="2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2"/>
      <c r="H27" s="2"/>
      <c r="I27" s="2"/>
      <c r="J27" s="2"/>
      <c r="K27" s="2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2"/>
      <c r="H28" s="2"/>
      <c r="I28" s="2"/>
      <c r="J28" s="2"/>
      <c r="K28" s="2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2"/>
      <c r="H29" s="2"/>
      <c r="I29" s="2"/>
      <c r="J29" s="2"/>
      <c r="K29" s="2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K76" s="1"/>
      <c r="L76" s="1"/>
      <c r="M76" s="1"/>
      <c r="N76" s="1"/>
    </row>
    <row r="77" spans="1:14" x14ac:dyDescent="0.25">
      <c r="A77" s="1"/>
      <c r="K77" s="1"/>
      <c r="L77" s="1"/>
      <c r="M77" s="1"/>
      <c r="N77" s="1"/>
    </row>
    <row r="78" spans="1:14" x14ac:dyDescent="0.25">
      <c r="A78" s="1"/>
      <c r="K78" s="1"/>
      <c r="L78" s="1"/>
      <c r="M78" s="1"/>
      <c r="N78" s="1"/>
    </row>
    <row r="79" spans="1:14" x14ac:dyDescent="0.25">
      <c r="A79" s="1"/>
      <c r="K79" s="1"/>
      <c r="L79" s="1"/>
      <c r="M79" s="1"/>
      <c r="N79" s="1"/>
    </row>
    <row r="80" spans="1:14" x14ac:dyDescent="0.25">
      <c r="A80" s="1"/>
      <c r="K80" s="1"/>
      <c r="L80" s="1"/>
      <c r="M80" s="1"/>
      <c r="N80" s="1"/>
    </row>
    <row r="81" spans="1:14" x14ac:dyDescent="0.25">
      <c r="A81" s="1"/>
      <c r="K81" s="1"/>
      <c r="L81" s="1"/>
      <c r="M81" s="1"/>
      <c r="N81" s="1"/>
    </row>
    <row r="82" spans="1:14" x14ac:dyDescent="0.25">
      <c r="A82" s="1"/>
      <c r="K82" s="1"/>
      <c r="L82" s="1"/>
      <c r="M82" s="1"/>
      <c r="N82" s="1"/>
    </row>
    <row r="83" spans="1:14" x14ac:dyDescent="0.25">
      <c r="A83" s="1"/>
      <c r="K83" s="1"/>
      <c r="L83" s="1"/>
      <c r="M83" s="1"/>
      <c r="N83" s="1"/>
    </row>
  </sheetData>
  <sortState xmlns:xlrd2="http://schemas.microsoft.com/office/spreadsheetml/2017/richdata2" ref="B3:E11">
    <sortCondition ref="C3:C11"/>
  </sortState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Cost</vt:lpstr>
      <vt:lpstr>Location</vt:lpstr>
      <vt:lpstr>Orders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2021-12-05T12:36:58Z</dcterms:created>
  <dcterms:modified xsi:type="dcterms:W3CDTF">2022-06-30T12:51:50Z</dcterms:modified>
</cp:coreProperties>
</file>